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tija.Tenisa\Desktop\"/>
    </mc:Choice>
  </mc:AlternateContent>
  <xr:revisionPtr revIDLastSave="0" documentId="8_{1E30741C-9AFC-4E68-8D17-6A570EE27BBA}" xr6:coauthVersionLast="47" xr6:coauthVersionMax="47" xr10:uidLastSave="{00000000-0000-0000-0000-000000000000}"/>
  <bookViews>
    <workbookView xWindow="-108" yWindow="-108" windowWidth="23256" windowHeight="12576" tabRatio="177" xr2:uid="{B858337D-9977-4651-AE9D-9B6F44123F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D24" i="1"/>
  <c r="D12" i="1" l="1"/>
  <c r="I12" i="1"/>
  <c r="I47" i="1" l="1"/>
  <c r="I35" i="1"/>
  <c r="L45" i="1" l="1"/>
  <c r="L33" i="1"/>
  <c r="L29" i="1"/>
  <c r="L41" i="1"/>
  <c r="J46" i="1"/>
  <c r="B44" i="1"/>
  <c r="L44" i="1" s="1"/>
  <c r="B43" i="1"/>
  <c r="L43" i="1" s="1"/>
  <c r="B42" i="1"/>
  <c r="L42" i="1" s="1"/>
  <c r="B32" i="1"/>
  <c r="L32" i="1" s="1"/>
  <c r="B21" i="1"/>
  <c r="B9" i="1"/>
  <c r="L9" i="1" s="1"/>
  <c r="G9" i="1" l="1"/>
  <c r="L46" i="1"/>
  <c r="B31" i="1"/>
  <c r="L31" i="1" s="1"/>
  <c r="B30" i="1"/>
  <c r="L30" i="1" s="1"/>
  <c r="B20" i="1"/>
  <c r="B19" i="1"/>
  <c r="B18" i="1"/>
  <c r="B8" i="1"/>
  <c r="B7" i="1"/>
  <c r="J34" i="1"/>
  <c r="L21" i="1" l="1"/>
  <c r="G21" i="1"/>
  <c r="L34" i="1" l="1"/>
  <c r="L18" i="1" l="1"/>
  <c r="L19" i="1"/>
  <c r="L20" i="1"/>
  <c r="L22" i="1"/>
  <c r="L17" i="1"/>
  <c r="G18" i="1"/>
  <c r="G19" i="1"/>
  <c r="G20" i="1"/>
  <c r="G22" i="1"/>
  <c r="G17" i="1"/>
  <c r="L7" i="1"/>
  <c r="L8" i="1"/>
  <c r="L10" i="1"/>
  <c r="L6" i="1"/>
  <c r="G7" i="1"/>
  <c r="G8" i="1"/>
  <c r="G10" i="1"/>
  <c r="G6" i="1"/>
  <c r="J23" i="1"/>
  <c r="E23" i="1"/>
  <c r="J11" i="1"/>
  <c r="E11" i="1"/>
  <c r="L11" i="1" l="1"/>
  <c r="G23" i="1"/>
  <c r="L23" i="1"/>
  <c r="G11" i="1"/>
</calcChain>
</file>

<file path=xl/sharedStrings.xml><?xml version="1.0" encoding="utf-8"?>
<sst xmlns="http://schemas.openxmlformats.org/spreadsheetml/2006/main" count="95" uniqueCount="31">
  <si>
    <t>Pilna cena</t>
  </si>
  <si>
    <t>Kopsumma</t>
  </si>
  <si>
    <t>0</t>
  </si>
  <si>
    <t>euro</t>
  </si>
  <si>
    <t>KPII "Mežavēji"</t>
  </si>
  <si>
    <t>ĀPII "Strautiņš"</t>
  </si>
  <si>
    <t>kopā</t>
  </si>
  <si>
    <t>ar 25% atlaidi</t>
  </si>
  <si>
    <t>ar 35% atlaidi</t>
  </si>
  <si>
    <t>ar 50% atlaidi</t>
  </si>
  <si>
    <t>ar 100% atlaidi</t>
  </si>
  <si>
    <t>CPII "Riekstiņš"</t>
  </si>
  <si>
    <t>Novembris, 2022</t>
  </si>
  <si>
    <t>Decembris, 2022</t>
  </si>
  <si>
    <t>ar 65 % atlaidi</t>
  </si>
  <si>
    <t>Apmeklējums un ienākumi no vecāku līdzmaksājuma
par peldētapmācību</t>
  </si>
  <si>
    <t>Novembris, 2022
(no 15.11-30.11.)</t>
  </si>
  <si>
    <t>Apmekl. (reizes)</t>
  </si>
  <si>
    <t>Apmekl. (%)</t>
  </si>
  <si>
    <t>slimības dēļ</t>
  </si>
  <si>
    <t>34% slimības dēļ
16% citu iem.dēļ</t>
  </si>
  <si>
    <t>Notika 3 nodarbības no 4 iepējamajām, jo 22.12.2022. peldēšanas nodarbība tehnisku iemeslu dēļ no ĀPII puses tika atteikta</t>
  </si>
  <si>
    <t>43% slimības dēļ
19% citu iem.dēļ</t>
  </si>
  <si>
    <t>slimības dēļ
citu iem.dēļ (brīvlaiks, piesardzība)</t>
  </si>
  <si>
    <t>slimības dēļ
citu iem.dēļ (mazajiem adaptācija,
nav līdzi peldlietu)</t>
  </si>
  <si>
    <r>
      <t xml:space="preserve">SPII "Piejūra" </t>
    </r>
    <r>
      <rPr>
        <sz val="14"/>
        <color theme="1"/>
        <rFont val="Calibri"/>
        <family val="2"/>
        <scheme val="minor"/>
      </rPr>
      <t>(apmeklē 5-6 g.v. bērni)</t>
    </r>
  </si>
  <si>
    <t>Tehnisku iemeslu dati par apmeklējušajiem bērniem nav savadīti ZZ Dats sistēmā</t>
  </si>
  <si>
    <t>slimības dēļ
citu iem.dēļ (brīvlaiks, pasākumi)</t>
  </si>
  <si>
    <t>Kop.bērnu
skaits</t>
  </si>
  <si>
    <t>Apmekl.
bērnu skaits</t>
  </si>
  <si>
    <t>3. pielikums
Izglītības, kultūras, sporta un sociālās komitejas
 04.01.2023. sēdes protokolam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</si>
</sst>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[$€-2]\ * #,##0.00_-;\-[$€-2]\ * #,##0.00_-;_-[$€-2]\ * &quot;-&quot;??_-;_-@_-"/>
  </numFmts>
  <fonts count="15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186"/>
      <scheme val="minor"/>
    </font>
    <font>
      <b/>
      <sz val="14"/>
      <color rgb="FF0070C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/>
    <xf numFmtId="165" fontId="1" fillId="0" borderId="4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/>
    <xf numFmtId="165" fontId="1" fillId="0" borderId="4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9" fontId="1" fillId="0" borderId="8" xfId="0" applyNumberFormat="1" applyFont="1" applyBorder="1" applyAlignment="1">
      <alignment vertical="center"/>
    </xf>
    <xf numFmtId="0" fontId="1" fillId="0" borderId="8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7" fillId="0" borderId="7" xfId="0" applyNumberFormat="1" applyFont="1" applyBorder="1" applyAlignment="1">
      <alignment horizontal="center"/>
    </xf>
    <xf numFmtId="1" fontId="8" fillId="6" borderId="3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2" fontId="1" fillId="6" borderId="3" xfId="0" applyNumberFormat="1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right" vertical="center"/>
    </xf>
    <xf numFmtId="0" fontId="7" fillId="6" borderId="5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165" fontId="7" fillId="6" borderId="6" xfId="0" applyNumberFormat="1" applyFont="1" applyFill="1" applyBorder="1" applyAlignment="1">
      <alignment horizontal="center"/>
    </xf>
    <xf numFmtId="10" fontId="7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9" fontId="7" fillId="0" borderId="7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1" fontId="8" fillId="0" borderId="8" xfId="0" applyNumberFormat="1" applyFont="1" applyBorder="1" applyAlignment="1">
      <alignment horizontal="center" vertical="center"/>
    </xf>
    <xf numFmtId="1" fontId="7" fillId="0" borderId="14" xfId="0" applyNumberFormat="1" applyFont="1" applyBorder="1" applyAlignment="1">
      <alignment horizontal="center" vertical="center"/>
    </xf>
    <xf numFmtId="1" fontId="8" fillId="6" borderId="8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right" vertical="center"/>
    </xf>
    <xf numFmtId="164" fontId="1" fillId="6" borderId="8" xfId="0" applyNumberFormat="1" applyFont="1" applyFill="1" applyBorder="1" applyAlignment="1">
      <alignment horizontal="right" vertical="center"/>
    </xf>
    <xf numFmtId="0" fontId="7" fillId="6" borderId="14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/>
    </xf>
    <xf numFmtId="9" fontId="1" fillId="0" borderId="0" xfId="1" applyFont="1" applyAlignment="1">
      <alignment horizontal="center" vertical="top"/>
    </xf>
    <xf numFmtId="9" fontId="0" fillId="0" borderId="0" xfId="1" applyFont="1" applyAlignment="1">
      <alignment horizontal="center"/>
    </xf>
    <xf numFmtId="9" fontId="1" fillId="0" borderId="0" xfId="1" applyFont="1" applyBorder="1" applyAlignment="1">
      <alignment horizontal="center" vertical="top"/>
    </xf>
    <xf numFmtId="9" fontId="0" fillId="0" borderId="0" xfId="1" applyFont="1" applyAlignment="1">
      <alignment horizontal="center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12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DB9B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6EAF-4AD3-4446-945A-CD1A347A5323}">
  <dimension ref="A1:M54"/>
  <sheetViews>
    <sheetView tabSelected="1" topLeftCell="A19" zoomScale="130" zoomScaleNormal="130" zoomScaleSheetLayoutView="90" workbookViewId="0">
      <selection activeCell="A2" sqref="A2:L2"/>
    </sheetView>
  </sheetViews>
  <sheetFormatPr defaultRowHeight="14.4" x14ac:dyDescent="0.3"/>
  <cols>
    <col min="1" max="1" width="14.77734375" customWidth="1"/>
    <col min="2" max="2" width="5.44140625" customWidth="1"/>
    <col min="3" max="3" width="12.21875" customWidth="1"/>
    <col min="4" max="4" width="11.6640625" bestFit="1" customWidth="1"/>
    <col min="5" max="5" width="15.109375" bestFit="1" customWidth="1"/>
    <col min="6" max="6" width="13.44140625" bestFit="1" customWidth="1"/>
    <col min="7" max="7" width="12.44140625" bestFit="1" customWidth="1"/>
    <col min="8" max="8" width="9.77734375" bestFit="1" customWidth="1"/>
    <col min="9" max="9" width="11.77734375" customWidth="1"/>
    <col min="10" max="10" width="15.109375" bestFit="1" customWidth="1"/>
    <col min="11" max="11" width="14" customWidth="1"/>
    <col min="12" max="12" width="11.44140625" bestFit="1" customWidth="1"/>
    <col min="13" max="13" width="5.77734375" customWidth="1"/>
  </cols>
  <sheetData>
    <row r="1" spans="1:13" ht="49.8" customHeight="1" x14ac:dyDescent="0.3">
      <c r="I1" s="88" t="s">
        <v>30</v>
      </c>
      <c r="J1" s="88"/>
      <c r="K1" s="88"/>
      <c r="L1" s="88"/>
    </row>
    <row r="2" spans="1:13" s="1" customFormat="1" ht="42.45" customHeight="1" x14ac:dyDescent="0.3">
      <c r="A2" s="76" t="s">
        <v>15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20"/>
    </row>
    <row r="3" spans="1:13" s="4" customFormat="1" ht="18.600000000000001" thickBot="1" x14ac:dyDescent="0.35">
      <c r="A3" s="78" t="s">
        <v>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3"/>
    </row>
    <row r="4" spans="1:13" s="1" customFormat="1" ht="32.549999999999997" customHeight="1" x14ac:dyDescent="0.3">
      <c r="A4" s="6"/>
      <c r="C4" s="81" t="s">
        <v>16</v>
      </c>
      <c r="D4" s="82"/>
      <c r="E4" s="73"/>
      <c r="F4" s="73"/>
      <c r="G4" s="73"/>
      <c r="H4" s="86" t="s">
        <v>13</v>
      </c>
      <c r="I4" s="87"/>
      <c r="J4" s="84"/>
      <c r="K4" s="84"/>
      <c r="L4" s="85"/>
      <c r="M4" s="7"/>
    </row>
    <row r="5" spans="1:13" s="1" customFormat="1" ht="46.8" x14ac:dyDescent="0.3">
      <c r="B5" s="8" t="s">
        <v>3</v>
      </c>
      <c r="C5" s="61" t="s">
        <v>28</v>
      </c>
      <c r="D5" s="62" t="s">
        <v>29</v>
      </c>
      <c r="E5" s="25" t="s">
        <v>17</v>
      </c>
      <c r="F5" s="25" t="s">
        <v>18</v>
      </c>
      <c r="G5" s="29" t="s">
        <v>1</v>
      </c>
      <c r="H5" s="61" t="s">
        <v>28</v>
      </c>
      <c r="I5" s="62" t="s">
        <v>29</v>
      </c>
      <c r="J5" s="25" t="s">
        <v>17</v>
      </c>
      <c r="K5" s="25" t="s">
        <v>18</v>
      </c>
      <c r="L5" s="30" t="s">
        <v>1</v>
      </c>
      <c r="M5" s="7"/>
    </row>
    <row r="6" spans="1:13" s="1" customFormat="1" ht="15.75" customHeight="1" x14ac:dyDescent="0.3">
      <c r="A6" s="21" t="s">
        <v>0</v>
      </c>
      <c r="B6" s="12">
        <v>5</v>
      </c>
      <c r="C6" s="26"/>
      <c r="D6" s="55"/>
      <c r="E6" s="25">
        <v>134</v>
      </c>
      <c r="F6" s="29"/>
      <c r="G6" s="10">
        <f>E6*B6</f>
        <v>670</v>
      </c>
      <c r="H6" s="26"/>
      <c r="I6" s="55"/>
      <c r="J6" s="25">
        <v>140</v>
      </c>
      <c r="K6" s="29"/>
      <c r="L6" s="9">
        <f>J6*B6</f>
        <v>700</v>
      </c>
      <c r="M6" s="11"/>
    </row>
    <row r="7" spans="1:13" s="1" customFormat="1" ht="15.75" customHeight="1" x14ac:dyDescent="0.3">
      <c r="A7" s="22" t="s">
        <v>8</v>
      </c>
      <c r="B7" s="12">
        <f>B6-(B6*0.35)</f>
        <v>3.25</v>
      </c>
      <c r="C7" s="26"/>
      <c r="D7" s="55"/>
      <c r="E7" s="25">
        <v>17</v>
      </c>
      <c r="F7" s="29"/>
      <c r="G7" s="10">
        <f>E7*B7</f>
        <v>55.25</v>
      </c>
      <c r="H7" s="26"/>
      <c r="I7" s="55"/>
      <c r="J7" s="25">
        <v>10</v>
      </c>
      <c r="K7" s="29"/>
      <c r="L7" s="9">
        <f>J7*B7</f>
        <v>32.5</v>
      </c>
      <c r="M7" s="11"/>
    </row>
    <row r="8" spans="1:13" s="1" customFormat="1" ht="15.75" customHeight="1" x14ac:dyDescent="0.3">
      <c r="A8" s="22" t="s">
        <v>9</v>
      </c>
      <c r="B8" s="12">
        <f>B6-(B6*0.5)</f>
        <v>2.5</v>
      </c>
      <c r="C8" s="26"/>
      <c r="D8" s="55"/>
      <c r="E8" s="25">
        <v>9</v>
      </c>
      <c r="F8" s="29"/>
      <c r="G8" s="10">
        <f>E8*B8</f>
        <v>22.5</v>
      </c>
      <c r="H8" s="26"/>
      <c r="I8" s="55"/>
      <c r="J8" s="25">
        <v>18</v>
      </c>
      <c r="K8" s="29"/>
      <c r="L8" s="9">
        <f>J8*B8</f>
        <v>45</v>
      </c>
      <c r="M8" s="11"/>
    </row>
    <row r="9" spans="1:13" s="1" customFormat="1" ht="15.75" customHeight="1" x14ac:dyDescent="0.3">
      <c r="A9" s="22" t="s">
        <v>14</v>
      </c>
      <c r="B9" s="12">
        <f>B6-(B6*0.65)</f>
        <v>1.75</v>
      </c>
      <c r="C9" s="26"/>
      <c r="D9" s="55"/>
      <c r="E9" s="25">
        <v>0</v>
      </c>
      <c r="F9" s="29"/>
      <c r="G9" s="10">
        <f>E9*B9</f>
        <v>0</v>
      </c>
      <c r="H9" s="26"/>
      <c r="I9" s="55"/>
      <c r="J9" s="25">
        <v>0</v>
      </c>
      <c r="K9" s="29"/>
      <c r="L9" s="9">
        <f>J9*B9</f>
        <v>0</v>
      </c>
      <c r="M9" s="11"/>
    </row>
    <row r="10" spans="1:13" s="1" customFormat="1" ht="15.75" customHeight="1" x14ac:dyDescent="0.3">
      <c r="A10" s="22" t="s">
        <v>10</v>
      </c>
      <c r="B10" s="13" t="s">
        <v>2</v>
      </c>
      <c r="C10" s="26"/>
      <c r="D10" s="55"/>
      <c r="E10" s="25">
        <v>0</v>
      </c>
      <c r="F10" s="29"/>
      <c r="G10" s="10">
        <f>E10*B10</f>
        <v>0</v>
      </c>
      <c r="H10" s="26"/>
      <c r="I10" s="55"/>
      <c r="J10" s="25">
        <v>0</v>
      </c>
      <c r="K10" s="29"/>
      <c r="L10" s="9">
        <f>J10*B10</f>
        <v>0</v>
      </c>
      <c r="M10" s="11"/>
    </row>
    <row r="11" spans="1:13" s="1" customFormat="1" ht="16.2" thickBot="1" x14ac:dyDescent="0.35">
      <c r="A11" s="2"/>
      <c r="B11" s="14" t="s">
        <v>6</v>
      </c>
      <c r="C11" s="28">
        <v>186</v>
      </c>
      <c r="D11" s="56">
        <v>98</v>
      </c>
      <c r="E11" s="27">
        <f t="shared" ref="E11:L11" si="0">SUM(E6:E10)</f>
        <v>160</v>
      </c>
      <c r="F11" s="50">
        <v>0.31</v>
      </c>
      <c r="G11" s="16">
        <f t="shared" si="0"/>
        <v>747.75</v>
      </c>
      <c r="H11" s="28">
        <v>186</v>
      </c>
      <c r="I11" s="56">
        <v>86</v>
      </c>
      <c r="J11" s="27">
        <f t="shared" si="0"/>
        <v>168</v>
      </c>
      <c r="K11" s="50">
        <v>0.23</v>
      </c>
      <c r="L11" s="15">
        <f t="shared" si="0"/>
        <v>777.5</v>
      </c>
      <c r="M11" s="17"/>
    </row>
    <row r="12" spans="1:13" s="1" customFormat="1" ht="37.950000000000003" customHeight="1" x14ac:dyDescent="0.3">
      <c r="A12" s="2"/>
      <c r="B12" s="14"/>
      <c r="C12" s="51"/>
      <c r="D12" s="66">
        <f>D11/C11</f>
        <v>0.5268817204301075</v>
      </c>
      <c r="E12" s="52"/>
      <c r="F12" s="71" t="s">
        <v>24</v>
      </c>
      <c r="G12" s="71"/>
      <c r="H12" s="51"/>
      <c r="I12" s="66">
        <f>I11/H11</f>
        <v>0.46236559139784944</v>
      </c>
      <c r="J12" s="52"/>
      <c r="K12" s="70" t="s">
        <v>23</v>
      </c>
      <c r="L12" s="70"/>
      <c r="M12" s="17"/>
    </row>
    <row r="13" spans="1:13" s="1" customFormat="1" ht="15.6" x14ac:dyDescent="0.3"/>
    <row r="14" spans="1:13" s="4" customFormat="1" ht="18.600000000000001" thickBot="1" x14ac:dyDescent="0.35">
      <c r="A14" s="79" t="s">
        <v>5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</row>
    <row r="15" spans="1:13" s="1" customFormat="1" ht="29.55" customHeight="1" x14ac:dyDescent="0.3">
      <c r="A15" s="6"/>
      <c r="C15" s="81" t="s">
        <v>16</v>
      </c>
      <c r="D15" s="82"/>
      <c r="E15" s="73"/>
      <c r="F15" s="73"/>
      <c r="G15" s="73"/>
      <c r="H15" s="83" t="s">
        <v>13</v>
      </c>
      <c r="I15" s="84"/>
      <c r="J15" s="84"/>
      <c r="K15" s="84"/>
      <c r="L15" s="85"/>
    </row>
    <row r="16" spans="1:13" s="1" customFormat="1" ht="46.8" x14ac:dyDescent="0.3">
      <c r="B16" s="8" t="s">
        <v>3</v>
      </c>
      <c r="C16" s="61" t="s">
        <v>28</v>
      </c>
      <c r="D16" s="62" t="s">
        <v>29</v>
      </c>
      <c r="E16" s="25" t="s">
        <v>17</v>
      </c>
      <c r="F16" s="25" t="s">
        <v>18</v>
      </c>
      <c r="G16" s="30" t="s">
        <v>1</v>
      </c>
      <c r="H16" s="61" t="s">
        <v>28</v>
      </c>
      <c r="I16" s="62" t="s">
        <v>29</v>
      </c>
      <c r="J16" s="25" t="s">
        <v>17</v>
      </c>
      <c r="K16" s="25" t="s">
        <v>18</v>
      </c>
      <c r="L16" s="30" t="s">
        <v>1</v>
      </c>
    </row>
    <row r="17" spans="1:12" s="1" customFormat="1" ht="15.6" x14ac:dyDescent="0.3">
      <c r="A17" s="23" t="s">
        <v>0</v>
      </c>
      <c r="B17" s="12">
        <v>5</v>
      </c>
      <c r="C17" s="26"/>
      <c r="D17" s="55"/>
      <c r="E17" s="24">
        <v>134</v>
      </c>
      <c r="F17" s="33"/>
      <c r="G17" s="18">
        <f t="shared" ref="G17:G22" si="1">E17*B17</f>
        <v>670</v>
      </c>
      <c r="H17" s="26"/>
      <c r="I17" s="55"/>
      <c r="J17" s="24">
        <v>166</v>
      </c>
      <c r="K17" s="33"/>
      <c r="L17" s="18">
        <f t="shared" ref="L17:L22" si="2">J17*B17</f>
        <v>830</v>
      </c>
    </row>
    <row r="18" spans="1:12" s="1" customFormat="1" ht="15.6" x14ac:dyDescent="0.3">
      <c r="A18" s="22" t="s">
        <v>7</v>
      </c>
      <c r="B18" s="12">
        <f>B17-(B17*0.25)</f>
        <v>3.75</v>
      </c>
      <c r="C18" s="26"/>
      <c r="D18" s="55"/>
      <c r="E18" s="24">
        <v>116</v>
      </c>
      <c r="F18" s="33"/>
      <c r="G18" s="18">
        <f t="shared" si="1"/>
        <v>435</v>
      </c>
      <c r="H18" s="26"/>
      <c r="I18" s="55"/>
      <c r="J18" s="24">
        <v>118</v>
      </c>
      <c r="K18" s="33"/>
      <c r="L18" s="18">
        <f t="shared" si="2"/>
        <v>442.5</v>
      </c>
    </row>
    <row r="19" spans="1:12" s="1" customFormat="1" ht="15.6" x14ac:dyDescent="0.3">
      <c r="A19" s="22" t="s">
        <v>8</v>
      </c>
      <c r="B19" s="12">
        <f>B17-(B17*0.35)</f>
        <v>3.25</v>
      </c>
      <c r="C19" s="26"/>
      <c r="D19" s="55"/>
      <c r="E19" s="24">
        <v>53</v>
      </c>
      <c r="F19" s="33"/>
      <c r="G19" s="18">
        <f t="shared" si="1"/>
        <v>172.25</v>
      </c>
      <c r="H19" s="26"/>
      <c r="I19" s="55"/>
      <c r="J19" s="24">
        <v>52</v>
      </c>
      <c r="K19" s="33"/>
      <c r="L19" s="18">
        <f t="shared" si="2"/>
        <v>169</v>
      </c>
    </row>
    <row r="20" spans="1:12" s="1" customFormat="1" ht="15.6" x14ac:dyDescent="0.3">
      <c r="A20" s="22" t="s">
        <v>9</v>
      </c>
      <c r="B20" s="12">
        <f>B17-(B17*0.5)</f>
        <v>2.5</v>
      </c>
      <c r="C20" s="26"/>
      <c r="D20" s="55"/>
      <c r="E20" s="24">
        <v>81</v>
      </c>
      <c r="F20" s="33"/>
      <c r="G20" s="18">
        <f t="shared" si="1"/>
        <v>202.5</v>
      </c>
      <c r="H20" s="26"/>
      <c r="I20" s="55"/>
      <c r="J20" s="24">
        <v>76</v>
      </c>
      <c r="K20" s="33"/>
      <c r="L20" s="18">
        <f t="shared" si="2"/>
        <v>190</v>
      </c>
    </row>
    <row r="21" spans="1:12" s="1" customFormat="1" ht="15.6" x14ac:dyDescent="0.3">
      <c r="A21" s="22" t="s">
        <v>14</v>
      </c>
      <c r="B21" s="12">
        <f>B17-(B17*0.65)</f>
        <v>1.75</v>
      </c>
      <c r="C21" s="26"/>
      <c r="D21" s="55"/>
      <c r="E21" s="24">
        <v>0</v>
      </c>
      <c r="F21" s="33"/>
      <c r="G21" s="18">
        <f t="shared" si="1"/>
        <v>0</v>
      </c>
      <c r="H21" s="26"/>
      <c r="I21" s="55"/>
      <c r="J21" s="24">
        <v>0</v>
      </c>
      <c r="K21" s="33"/>
      <c r="L21" s="18">
        <f t="shared" si="2"/>
        <v>0</v>
      </c>
    </row>
    <row r="22" spans="1:12" s="1" customFormat="1" ht="15.6" x14ac:dyDescent="0.3">
      <c r="A22" s="22" t="s">
        <v>10</v>
      </c>
      <c r="B22" s="13" t="s">
        <v>2</v>
      </c>
      <c r="C22" s="26"/>
      <c r="D22" s="55"/>
      <c r="E22" s="24">
        <v>1</v>
      </c>
      <c r="F22" s="33"/>
      <c r="G22" s="18">
        <f t="shared" si="1"/>
        <v>0</v>
      </c>
      <c r="H22" s="26"/>
      <c r="I22" s="55"/>
      <c r="J22" s="24">
        <v>5</v>
      </c>
      <c r="K22" s="33"/>
      <c r="L22" s="18">
        <f t="shared" si="2"/>
        <v>0</v>
      </c>
    </row>
    <row r="23" spans="1:12" s="1" customFormat="1" ht="16.2" thickBot="1" x14ac:dyDescent="0.35">
      <c r="B23" s="14" t="s">
        <v>6</v>
      </c>
      <c r="C23" s="28">
        <v>354</v>
      </c>
      <c r="D23" s="56">
        <v>241</v>
      </c>
      <c r="E23" s="31">
        <f t="shared" ref="E23:L23" si="3">SUM(E17:E22)</f>
        <v>385</v>
      </c>
      <c r="F23" s="34">
        <v>0.5</v>
      </c>
      <c r="G23" s="19">
        <f t="shared" si="3"/>
        <v>1479.75</v>
      </c>
      <c r="H23" s="28">
        <v>354</v>
      </c>
      <c r="I23" s="56">
        <v>208</v>
      </c>
      <c r="J23" s="31">
        <f t="shared" si="3"/>
        <v>417</v>
      </c>
      <c r="K23" s="34">
        <v>0.38</v>
      </c>
      <c r="L23" s="19">
        <f t="shared" si="3"/>
        <v>1631.5</v>
      </c>
    </row>
    <row r="24" spans="1:12" ht="55.2" x14ac:dyDescent="0.3">
      <c r="D24" s="67">
        <f>D23/C23</f>
        <v>0.6807909604519774</v>
      </c>
      <c r="F24" s="49" t="s">
        <v>20</v>
      </c>
      <c r="I24" s="67">
        <f>I23/H23</f>
        <v>0.58757062146892658</v>
      </c>
      <c r="K24" s="49" t="s">
        <v>22</v>
      </c>
    </row>
    <row r="26" spans="1:12" s="5" customFormat="1" ht="18.600000000000001" thickBot="1" x14ac:dyDescent="0.4">
      <c r="A26" s="80" t="s">
        <v>11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</row>
    <row r="27" spans="1:12" s="1" customFormat="1" ht="15.6" x14ac:dyDescent="0.3">
      <c r="A27" s="6"/>
      <c r="C27" s="72" t="s">
        <v>12</v>
      </c>
      <c r="D27" s="73"/>
      <c r="E27" s="73"/>
      <c r="F27" s="73"/>
      <c r="G27" s="73"/>
      <c r="H27" s="72" t="s">
        <v>13</v>
      </c>
      <c r="I27" s="73"/>
      <c r="J27" s="73"/>
      <c r="K27" s="73"/>
      <c r="L27" s="74"/>
    </row>
    <row r="28" spans="1:12" s="1" customFormat="1" ht="46.8" x14ac:dyDescent="0.3">
      <c r="B28" s="8" t="s">
        <v>3</v>
      </c>
      <c r="C28" s="61" t="s">
        <v>28</v>
      </c>
      <c r="D28" s="62" t="s">
        <v>29</v>
      </c>
      <c r="E28" s="25" t="s">
        <v>17</v>
      </c>
      <c r="F28" s="25" t="s">
        <v>18</v>
      </c>
      <c r="G28" s="30" t="s">
        <v>1</v>
      </c>
      <c r="H28" s="61" t="s">
        <v>28</v>
      </c>
      <c r="I28" s="62" t="s">
        <v>29</v>
      </c>
      <c r="J28" s="25" t="s">
        <v>17</v>
      </c>
      <c r="K28" s="25" t="s">
        <v>18</v>
      </c>
      <c r="L28" s="30" t="s">
        <v>1</v>
      </c>
    </row>
    <row r="29" spans="1:12" s="1" customFormat="1" ht="15.6" x14ac:dyDescent="0.3">
      <c r="A29" s="23" t="s">
        <v>0</v>
      </c>
      <c r="B29" s="12">
        <v>5</v>
      </c>
      <c r="C29" s="35"/>
      <c r="D29" s="57"/>
      <c r="E29" s="36"/>
      <c r="F29" s="37"/>
      <c r="G29" s="38"/>
      <c r="H29" s="26"/>
      <c r="I29" s="55"/>
      <c r="J29" s="24">
        <v>291</v>
      </c>
      <c r="K29" s="33"/>
      <c r="L29" s="18">
        <f>J29*B29</f>
        <v>1455</v>
      </c>
    </row>
    <row r="30" spans="1:12" s="1" customFormat="1" ht="15.75" customHeight="1" x14ac:dyDescent="0.3">
      <c r="A30" s="22" t="s">
        <v>8</v>
      </c>
      <c r="B30" s="12">
        <f>B29-(B29*0.35)</f>
        <v>3.25</v>
      </c>
      <c r="C30" s="39"/>
      <c r="D30" s="58"/>
      <c r="E30" s="36"/>
      <c r="F30" s="37"/>
      <c r="G30" s="38"/>
      <c r="H30" s="32"/>
      <c r="I30" s="63"/>
      <c r="J30" s="24">
        <v>70</v>
      </c>
      <c r="K30" s="33"/>
      <c r="L30" s="18">
        <f>J30*B30</f>
        <v>227.5</v>
      </c>
    </row>
    <row r="31" spans="1:12" s="1" customFormat="1" ht="15.75" customHeight="1" x14ac:dyDescent="0.3">
      <c r="A31" s="22" t="s">
        <v>9</v>
      </c>
      <c r="B31" s="12">
        <f>B29-(B29*0.5)</f>
        <v>2.5</v>
      </c>
      <c r="C31" s="39"/>
      <c r="D31" s="58"/>
      <c r="E31" s="36"/>
      <c r="F31" s="37"/>
      <c r="G31" s="38"/>
      <c r="H31" s="32"/>
      <c r="I31" s="63"/>
      <c r="J31" s="24">
        <v>81</v>
      </c>
      <c r="K31" s="33"/>
      <c r="L31" s="18">
        <f>J31*B31</f>
        <v>202.5</v>
      </c>
    </row>
    <row r="32" spans="1:12" s="1" customFormat="1" ht="15.75" customHeight="1" x14ac:dyDescent="0.3">
      <c r="A32" s="22" t="s">
        <v>14</v>
      </c>
      <c r="B32" s="12">
        <f>B29-(B29*0.65)</f>
        <v>1.75</v>
      </c>
      <c r="C32" s="35"/>
      <c r="D32" s="57"/>
      <c r="E32" s="40"/>
      <c r="F32" s="41"/>
      <c r="G32" s="38"/>
      <c r="H32" s="26"/>
      <c r="I32" s="55"/>
      <c r="J32" s="25">
        <v>11</v>
      </c>
      <c r="K32" s="29"/>
      <c r="L32" s="18">
        <f>J32*B32</f>
        <v>19.25</v>
      </c>
    </row>
    <row r="33" spans="1:12" s="1" customFormat="1" ht="15.75" customHeight="1" x14ac:dyDescent="0.3">
      <c r="A33" s="22" t="s">
        <v>10</v>
      </c>
      <c r="B33" s="13" t="s">
        <v>2</v>
      </c>
      <c r="C33" s="42"/>
      <c r="D33" s="59"/>
      <c r="E33" s="36"/>
      <c r="F33" s="37"/>
      <c r="G33" s="38"/>
      <c r="H33" s="32"/>
      <c r="I33" s="63"/>
      <c r="J33" s="24">
        <v>2</v>
      </c>
      <c r="K33" s="33"/>
      <c r="L33" s="18">
        <f>J33*B33</f>
        <v>0</v>
      </c>
    </row>
    <row r="34" spans="1:12" s="1" customFormat="1" ht="16.5" customHeight="1" thickBot="1" x14ac:dyDescent="0.35">
      <c r="B34" s="14" t="s">
        <v>6</v>
      </c>
      <c r="C34" s="43"/>
      <c r="D34" s="60"/>
      <c r="E34" s="44"/>
      <c r="F34" s="45"/>
      <c r="G34" s="46"/>
      <c r="H34" s="28">
        <v>240</v>
      </c>
      <c r="I34" s="56">
        <v>166</v>
      </c>
      <c r="J34" s="31">
        <f>SUM(J29:J33)</f>
        <v>455</v>
      </c>
      <c r="K34" s="34">
        <v>0.45</v>
      </c>
      <c r="L34" s="19">
        <f t="shared" ref="L34" si="4">SUM(L29:L33)</f>
        <v>1904.25</v>
      </c>
    </row>
    <row r="35" spans="1:12" s="1" customFormat="1" ht="25.95" customHeight="1" x14ac:dyDescent="0.3">
      <c r="B35" s="14"/>
      <c r="I35" s="64">
        <f>I34/H34</f>
        <v>0.69166666666666665</v>
      </c>
      <c r="J35" s="53"/>
      <c r="K35" s="70" t="s">
        <v>27</v>
      </c>
      <c r="L35" s="70"/>
    </row>
    <row r="36" spans="1:12" x14ac:dyDescent="0.3">
      <c r="H36" s="54" t="s">
        <v>26</v>
      </c>
      <c r="I36" s="54"/>
    </row>
    <row r="37" spans="1:12" x14ac:dyDescent="0.3">
      <c r="H37" s="54"/>
      <c r="I37" s="54"/>
    </row>
    <row r="38" spans="1:12" ht="19.05" customHeight="1" thickBot="1" x14ac:dyDescent="0.4">
      <c r="A38" s="75" t="s">
        <v>25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 ht="15" customHeight="1" x14ac:dyDescent="0.3">
      <c r="A39" s="6"/>
      <c r="B39" s="1"/>
      <c r="C39" s="72" t="s">
        <v>12</v>
      </c>
      <c r="D39" s="73"/>
      <c r="E39" s="73"/>
      <c r="F39" s="73"/>
      <c r="G39" s="73"/>
      <c r="H39" s="72" t="s">
        <v>13</v>
      </c>
      <c r="I39" s="73"/>
      <c r="J39" s="73"/>
      <c r="K39" s="73"/>
      <c r="L39" s="74"/>
    </row>
    <row r="40" spans="1:12" ht="46.8" x14ac:dyDescent="0.3">
      <c r="A40" s="1"/>
      <c r="B40" s="8" t="s">
        <v>3</v>
      </c>
      <c r="C40" s="61" t="s">
        <v>28</v>
      </c>
      <c r="D40" s="62" t="s">
        <v>29</v>
      </c>
      <c r="E40" s="25" t="s">
        <v>17</v>
      </c>
      <c r="F40" s="25" t="s">
        <v>18</v>
      </c>
      <c r="G40" s="30" t="s">
        <v>1</v>
      </c>
      <c r="H40" s="61" t="s">
        <v>28</v>
      </c>
      <c r="I40" s="62" t="s">
        <v>29</v>
      </c>
      <c r="J40" s="25" t="s">
        <v>17</v>
      </c>
      <c r="K40" s="25" t="s">
        <v>18</v>
      </c>
      <c r="L40" s="30" t="s">
        <v>1</v>
      </c>
    </row>
    <row r="41" spans="1:12" ht="15.6" x14ac:dyDescent="0.3">
      <c r="A41" s="23" t="s">
        <v>0</v>
      </c>
      <c r="B41" s="12">
        <v>5</v>
      </c>
      <c r="C41" s="35"/>
      <c r="D41" s="57"/>
      <c r="E41" s="36"/>
      <c r="F41" s="37"/>
      <c r="G41" s="38"/>
      <c r="H41" s="26"/>
      <c r="I41" s="26">
        <v>51</v>
      </c>
      <c r="J41" s="24">
        <v>114</v>
      </c>
      <c r="K41" s="33"/>
      <c r="L41" s="18">
        <f>J41*B41</f>
        <v>570</v>
      </c>
    </row>
    <row r="42" spans="1:12" ht="15.6" x14ac:dyDescent="0.3">
      <c r="A42" s="22" t="s">
        <v>8</v>
      </c>
      <c r="B42" s="12">
        <f>B41-(B41*0.35)</f>
        <v>3.25</v>
      </c>
      <c r="C42" s="39"/>
      <c r="D42" s="58"/>
      <c r="E42" s="36"/>
      <c r="F42" s="37"/>
      <c r="G42" s="38"/>
      <c r="H42" s="26"/>
      <c r="I42" s="26">
        <v>6</v>
      </c>
      <c r="J42" s="24">
        <v>17</v>
      </c>
      <c r="K42" s="33"/>
      <c r="L42" s="18">
        <f>J42*B42</f>
        <v>55.25</v>
      </c>
    </row>
    <row r="43" spans="1:12" ht="15.6" x14ac:dyDescent="0.3">
      <c r="A43" s="22" t="s">
        <v>9</v>
      </c>
      <c r="B43" s="12">
        <f>B41-(B41*0.5)</f>
        <v>2.5</v>
      </c>
      <c r="C43" s="39"/>
      <c r="D43" s="58"/>
      <c r="E43" s="36"/>
      <c r="F43" s="37"/>
      <c r="G43" s="38"/>
      <c r="H43" s="26"/>
      <c r="I43" s="26">
        <v>5</v>
      </c>
      <c r="J43" s="24">
        <v>12</v>
      </c>
      <c r="K43" s="33"/>
      <c r="L43" s="18">
        <f>J43*B43</f>
        <v>30</v>
      </c>
    </row>
    <row r="44" spans="1:12" ht="15.6" x14ac:dyDescent="0.3">
      <c r="A44" s="22" t="s">
        <v>14</v>
      </c>
      <c r="B44" s="12">
        <f>B41-(B41*0.65)</f>
        <v>1.75</v>
      </c>
      <c r="C44" s="35"/>
      <c r="D44" s="57"/>
      <c r="E44" s="40"/>
      <c r="F44" s="41"/>
      <c r="G44" s="38"/>
      <c r="H44" s="26"/>
      <c r="I44" s="26">
        <v>0</v>
      </c>
      <c r="J44" s="25">
        <v>0</v>
      </c>
      <c r="K44" s="29"/>
      <c r="L44" s="18">
        <f>J44*B44</f>
        <v>0</v>
      </c>
    </row>
    <row r="45" spans="1:12" ht="15.6" x14ac:dyDescent="0.3">
      <c r="A45" s="22" t="s">
        <v>10</v>
      </c>
      <c r="B45" s="13" t="s">
        <v>2</v>
      </c>
      <c r="C45" s="42"/>
      <c r="D45" s="59"/>
      <c r="E45" s="36"/>
      <c r="F45" s="37"/>
      <c r="G45" s="38"/>
      <c r="H45" s="26"/>
      <c r="I45" s="26">
        <v>0</v>
      </c>
      <c r="J45" s="24">
        <v>0</v>
      </c>
      <c r="K45" s="33"/>
      <c r="L45" s="18">
        <f>J45*B45</f>
        <v>0</v>
      </c>
    </row>
    <row r="46" spans="1:12" ht="16.2" thickBot="1" x14ac:dyDescent="0.35">
      <c r="A46" s="1"/>
      <c r="B46" s="14" t="s">
        <v>6</v>
      </c>
      <c r="C46" s="43"/>
      <c r="D46" s="60"/>
      <c r="E46" s="44"/>
      <c r="F46" s="45"/>
      <c r="G46" s="46"/>
      <c r="H46" s="28">
        <v>76</v>
      </c>
      <c r="I46" s="28">
        <v>62</v>
      </c>
      <c r="J46" s="31">
        <f>SUM(J41:J45)</f>
        <v>143</v>
      </c>
      <c r="K46" s="47">
        <v>0.70099999999999996</v>
      </c>
      <c r="L46" s="19">
        <f t="shared" ref="L46" si="5">SUM(L41:L45)</f>
        <v>655.25</v>
      </c>
    </row>
    <row r="47" spans="1:12" x14ac:dyDescent="0.3">
      <c r="I47" s="65">
        <f>I46/H46</f>
        <v>0.81578947368421051</v>
      </c>
      <c r="K47" s="48" t="s">
        <v>19</v>
      </c>
    </row>
    <row r="48" spans="1:12" ht="27" customHeight="1" x14ac:dyDescent="0.3">
      <c r="H48" s="68" t="s">
        <v>21</v>
      </c>
      <c r="I48" s="68"/>
      <c r="J48" s="69"/>
      <c r="K48" s="69"/>
      <c r="L48" s="69"/>
    </row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</sheetData>
  <mergeCells count="18">
    <mergeCell ref="I1:L1"/>
    <mergeCell ref="A2:L2"/>
    <mergeCell ref="A3:L3"/>
    <mergeCell ref="A14:L14"/>
    <mergeCell ref="A26:L26"/>
    <mergeCell ref="C27:G27"/>
    <mergeCell ref="H27:L27"/>
    <mergeCell ref="C15:G15"/>
    <mergeCell ref="H15:L15"/>
    <mergeCell ref="H4:L4"/>
    <mergeCell ref="C4:G4"/>
    <mergeCell ref="H48:L48"/>
    <mergeCell ref="K12:L12"/>
    <mergeCell ref="F12:G12"/>
    <mergeCell ref="K35:L35"/>
    <mergeCell ref="H39:L39"/>
    <mergeCell ref="A38:L38"/>
    <mergeCell ref="C39:G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Anija Veita</dc:creator>
  <cp:lastModifiedBy>Sintija Tenisa</cp:lastModifiedBy>
  <dcterms:created xsi:type="dcterms:W3CDTF">2022-09-14T09:51:08Z</dcterms:created>
  <dcterms:modified xsi:type="dcterms:W3CDTF">2023-01-26T06:12:44Z</dcterms:modified>
</cp:coreProperties>
</file>