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Ivanda Jakovele\Nextcloud\Kopmape\Ivanda\TĀMES 2026\Papildus\"/>
    </mc:Choice>
  </mc:AlternateContent>
  <xr:revisionPtr revIDLastSave="0" documentId="8_{DC85DAEA-B2D5-4DB7-9CE0-8EC346C22350}" xr6:coauthVersionLast="47" xr6:coauthVersionMax="47" xr10:uidLastSave="{00000000-0000-0000-0000-000000000000}"/>
  <bookViews>
    <workbookView xWindow="-28920" yWindow="-75" windowWidth="29040" windowHeight="15720" xr2:uid="{9C4C41DE-EA2B-41D0-884F-B9B9BD085042}"/>
  </bookViews>
  <sheets>
    <sheet name="Privatas_skolas Tāme" sheetId="2" r:id="rId1"/>
  </sheets>
  <externalReferences>
    <externalReference r:id="rId2"/>
    <externalReference r:id="rId3"/>
  </externalReferences>
  <definedNames>
    <definedName name="Apmaksa">[1]Apmaksa!$A$1:$A$65536</definedName>
    <definedName name="Darijums">[1]Darijums!$A$1:$A$65536</definedName>
    <definedName name="Excel_BuiltIn__FilterDatabase" localSheetId="0">[2]Groz_NIN_12_2014!#REF!</definedName>
    <definedName name="Excel_BuiltIn__FilterDatabase">[2]Groz_NIN_12_2014!#REF!</definedName>
    <definedName name="Firmas">[1]Firma!$A$1:$A$65536</definedName>
    <definedName name="Parvadataji">[1]Ligumi!$A$1:$A$65536</definedName>
    <definedName name="_xlnm.Print_Area" localSheetId="0">'Privatas_skolas Tāme'!$A$10:$C$51</definedName>
    <definedName name="Saist_apmers_ar_galvojumu">[1]Ligumi!$A$1:$A$65536</definedName>
    <definedName name="Z_1893421C_DBAA_4C10_AA6C_4D0F39122205_.wvu.FilterData" localSheetId="0">[2]Groz_NIN_12_2014!#REF!</definedName>
    <definedName name="Z_1893421C_DBAA_4C10_AA6C_4D0F39122205_.wvu.FilterData">[2]Groz_NIN_12_2014!#REF!</definedName>
    <definedName name="Z_483F8D4B_D649_4D59_A67B_5E8B6C0D2E28_.wvu.FilterData" localSheetId="0">[2]Groz_NIN_12_2014!#REF!</definedName>
    <definedName name="Z_483F8D4B_D649_4D59_A67B_5E8B6C0D2E28_.wvu.FilterData">[2]Groz_NIN_12_2014!#REF!</definedName>
    <definedName name="Z_56A06D27_97E5_4D01_ADCE_F8E0A2A870EF_.wvu.FilterData" localSheetId="0">[2]Groz_NIN_12_2014!#REF!</definedName>
    <definedName name="Z_56A06D27_97E5_4D01_ADCE_F8E0A2A870EF_.wvu.FilterData">[2]Groz_NIN_12_2014!#REF!</definedName>
    <definedName name="Z_81EB1DB6_89AB_4045_90FA_EF2BA7E792F9_.wvu.FilterData" localSheetId="0">[2]Groz_NIN_12_2014!#REF!</definedName>
    <definedName name="Z_81EB1DB6_89AB_4045_90FA_EF2BA7E792F9_.wvu.FilterData">[2]Groz_NIN_12_2014!#REF!</definedName>
    <definedName name="Z_81EB1DB6_89AB_4045_90FA_EF2BA7E792F9_.wvu.PrintArea" localSheetId="0">[2]Groz_NIN_12_2014!#REF!</definedName>
    <definedName name="Z_81EB1DB6_89AB_4045_90FA_EF2BA7E792F9_.wvu.PrintArea">[2]Groz_NIN_12_2014!#REF!</definedName>
    <definedName name="Z_8545B4E6_A517_4BD7_BFB7_42FEB5F229AD_.wvu.FilterData" localSheetId="0">[2]Groz_NIN_12_2014!#REF!</definedName>
    <definedName name="Z_8545B4E6_A517_4BD7_BFB7_42FEB5F229AD_.wvu.FilterData">[2]Groz_NIN_12_2014!#REF!</definedName>
    <definedName name="Z_877A1030_2452_46B0_88DF_8A068656C08E_.wvu.FilterData" localSheetId="0">[2]Groz_NIN_12_2014!#REF!</definedName>
    <definedName name="Z_877A1030_2452_46B0_88DF_8A068656C08E_.wvu.FilterData">[2]Groz_NIN_12_2014!#REF!</definedName>
    <definedName name="Z_ABD8A783_3A6C_4629_9559_1E4E89E80131_.wvu.FilterData" localSheetId="0">[2]Groz_NIN_12_2014!#REF!</definedName>
    <definedName name="Z_ABD8A783_3A6C_4629_9559_1E4E89E80131_.wvu.FilterData">[2]Groz_NIN_12_2014!#REF!</definedName>
    <definedName name="Z_AF277C95_CBD9_4696_AC72_D010599E9831_.wvu.FilterData" localSheetId="0">[2]Groz_NIN_12_2014!#REF!</definedName>
    <definedName name="Z_AF277C95_CBD9_4696_AC72_D010599E9831_.wvu.FilterData">[2]Groz_NIN_12_2014!#REF!</definedName>
    <definedName name="Z_B7CBCF06_FF41_423A_9AB3_E1D1F70C6FC5_.wvu.FilterData" localSheetId="0">[2]Groz_NIN_12_2014!#REF!</definedName>
    <definedName name="Z_B7CBCF06_FF41_423A_9AB3_E1D1F70C6FC5_.wvu.FilterData">[2]Groz_NIN_12_2014!#REF!</definedName>
    <definedName name="Z_C5511FB8_86C5_41F3_ADCD_B10310F066F5_.wvu.FilterData" localSheetId="0">[2]Groz_NIN_12_2014!#REF!</definedName>
    <definedName name="Z_C5511FB8_86C5_41F3_ADCD_B10310F066F5_.wvu.FilterData">[2]Groz_NIN_12_2014!#REF!</definedName>
    <definedName name="Z_DB8ECBD1_2D44_4F97_BCC9_F610BA0A3109_.wvu.FilterData" localSheetId="0">[2]Groz_NIN_12_2014!#REF!</definedName>
    <definedName name="Z_DB8ECBD1_2D44_4F97_BCC9_F610BA0A3109_.wvu.FilterData">[2]Groz_NIN_12_2014!#REF!</definedName>
    <definedName name="Z_DEE3A27E_689A_4E9F_A3EB_C84F1E3B413E_.wvu.FilterData" localSheetId="0">[2]Groz_NIN_12_2014!#REF!</definedName>
    <definedName name="Z_DEE3A27E_689A_4E9F_A3EB_C84F1E3B413E_.wvu.FilterData">[2]Groz_NIN_12_2014!#REF!</definedName>
    <definedName name="Z_F1F489B9_0F61_4F1F_A151_75EF77465344_.wvu.Cols" localSheetId="0">[2]Groz_NIN_12_2014!#REF!</definedName>
    <definedName name="Z_F1F489B9_0F61_4F1F_A151_75EF77465344_.wvu.Cols">[2]Groz_NIN_12_2014!#REF!</definedName>
    <definedName name="Z_F1F489B9_0F61_4F1F_A151_75EF77465344_.wvu.FilterData" localSheetId="0">[2]Groz_NIN_12_2014!#REF!</definedName>
    <definedName name="Z_F1F489B9_0F61_4F1F_A151_75EF77465344_.wvu.FilterData">[2]Groz_NIN_12_2014!#REF!</definedName>
    <definedName name="Z_F1F489B9_0F61_4F1F_A151_75EF77465344_.wvu.PrintArea" localSheetId="0">[2]Groz_NIN_12_2014!#REF!</definedName>
    <definedName name="Z_F1F489B9_0F61_4F1F_A151_75EF77465344_.wvu.PrintArea">[2]Groz_NIN_12_2014!#REF!</definedName>
    <definedName name="Z_F1F489B9_0F61_4F1F_A151_75EF77465344_.wvu.PrintTitles" localSheetId="0">[2]Groz_NIN_12_2014!#REF!</definedName>
    <definedName name="Z_F1F489B9_0F61_4F1F_A151_75EF77465344_.wvu.PrintTitles">[2]Groz_NIN_12_2014!#REF!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7" i="2" l="1"/>
  <c r="C15" i="2"/>
  <c r="C23" i="2"/>
  <c r="C27" i="2" l="1"/>
  <c r="C20" i="2" l="1"/>
  <c r="C37" i="2" s="1"/>
  <c r="C39" i="2" s="1"/>
  <c r="C41" i="2" s="1"/>
  <c r="C4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Sarmīte Mūze</author>
  </authors>
  <commentList>
    <comment ref="C41" authorId="0" shapeId="0" xr:uid="{2DAB33D1-AFF6-4794-A82F-7B182DD16508}">
      <text>
        <r>
          <rPr>
            <b/>
            <sz val="9"/>
            <color indexed="81"/>
            <rFont val="Tahoma"/>
            <family val="2"/>
            <charset val="186"/>
          </rPr>
          <t>Sarmīte Mūze:</t>
        </r>
        <r>
          <rPr>
            <sz val="9"/>
            <color indexed="81"/>
            <rFont val="Tahoma"/>
            <family val="2"/>
            <charset val="186"/>
          </rPr>
          <t xml:space="preserve">
Izmaksas 1 audzēknim (septembris – decembris))</t>
        </r>
      </text>
    </comment>
  </commentList>
</comments>
</file>

<file path=xl/sharedStrings.xml><?xml version="1.0" encoding="utf-8"?>
<sst xmlns="http://schemas.openxmlformats.org/spreadsheetml/2006/main" count="58" uniqueCount="58">
  <si>
    <t>EKK kods</t>
  </si>
  <si>
    <t>Izmaksu veidi</t>
  </si>
  <si>
    <t>1100 - M</t>
  </si>
  <si>
    <t>Atalgojums no valsts mērķdotācijas</t>
  </si>
  <si>
    <t>Darba devēja soc.apdrošināšanas iemaksas</t>
  </si>
  <si>
    <t>1200 - M</t>
  </si>
  <si>
    <t>Darba devēja soc.apdrošināšanas iemaksas no mērķdotācijas</t>
  </si>
  <si>
    <t>Iekšzemes mācību, darba un dienesta komandējumi, dienesta, darba braucieni</t>
  </si>
  <si>
    <t>Pakalpojumi</t>
  </si>
  <si>
    <t xml:space="preserve">    Pasta, telefona un citi sakaru pakalpojumi</t>
  </si>
  <si>
    <t xml:space="preserve">    Izdevumi par komunālajiem pakalpojumiem</t>
  </si>
  <si>
    <t xml:space="preserve">    Iestādes administratīvie izdevumi un ar iestādes darbības nodrošināšanu saistītie izdevumi</t>
  </si>
  <si>
    <t xml:space="preserve">    Remontdarbi un telpu uzturēšana</t>
  </si>
  <si>
    <t xml:space="preserve">    Informācijas tehnoloģiju pakalpojumi</t>
  </si>
  <si>
    <t xml:space="preserve">    Īres un nomas maksa (izņemot transportlīdzekļu nomas maksu (EKK 2262))</t>
  </si>
  <si>
    <t>Materiāli</t>
  </si>
  <si>
    <t xml:space="preserve">    Biroja preces un inventārs</t>
  </si>
  <si>
    <t xml:space="preserve">    Kurināmais un enerģētiskie materiāli  (izņemot degvielas izdevumus (EKK 2322))</t>
  </si>
  <si>
    <t xml:space="preserve">    Zāles, ķimikālijas, laboratorijas preces, medicīniskās ierīces, medicīniskie instrumenti, laboratorijas dzīvnieki un to uzturēšana</t>
  </si>
  <si>
    <t xml:space="preserve">    Kārtējā remonta un iestāžu uzturēšanas materiāli</t>
  </si>
  <si>
    <t xml:space="preserve">    Valsts un pašvaldību aprūpē un apgādē esošo personu uzturēšana (izņemot ēdināšanas izdevumus (EKK 2363))</t>
  </si>
  <si>
    <t xml:space="preserve">    Mācību līdzekļi un materiāli</t>
  </si>
  <si>
    <t>2370 - M</t>
  </si>
  <si>
    <t xml:space="preserve">    Mācību līdzekļi un materiāli - Valsts mērķdotācija</t>
  </si>
  <si>
    <r>
      <rPr>
        <sz val="12"/>
        <rFont val="Times New Roman"/>
        <family val="1"/>
        <charset val="186"/>
      </rPr>
      <t>Bibliotēku krājumi</t>
    </r>
    <r>
      <rPr>
        <i/>
        <sz val="12"/>
        <rFont val="Times New Roman"/>
        <family val="1"/>
      </rPr>
      <t xml:space="preserve">  (neieskaitot mērķdotāciju mācību materiāliem)</t>
    </r>
  </si>
  <si>
    <t>5233 - M</t>
  </si>
  <si>
    <t>Bibliotēku krājumi - Valsts mērķdotācija</t>
  </si>
  <si>
    <t>Kopā izdevumi:</t>
  </si>
  <si>
    <t>Kopā izgl. iestādes līdzekļi</t>
  </si>
  <si>
    <t>Izmaksas 1 audzēknim (gadā)</t>
  </si>
  <si>
    <t>Izmaksas 1 audzēknim (mēnesī)</t>
  </si>
  <si>
    <t xml:space="preserve">Izmaksu aprēķins veikts atbilstoši LR Ministru kabineta 2016.gada 28.jūnija noteikumiem Nr.418 "Kārtība, kādā veicami pašvaldību savstarpējie norēķini par izglītības iestāžu sniegtajiem pakalpojumiem", balstoties uz 2015.gada faktiskajām izmaksām. </t>
  </si>
  <si>
    <t>Izmaksu aprēķinā par vienu audzēkni iekļauti šādi izdevumi: atalgojumi (EKK 1100) (izņemot prēmijas un naudas balvas (EKK 1148) un darba devēja piešķirtos labumus un maksājumus (EKK 1170)); darba devēja valsts sociālās apdrošināšanas obligātās iemaksas, pabalsti un kompensācijas (EKK 1200) (izņemot valsts sociālās apdrošināšanas obligātās iemaksas no prēmijām un naudas balvām (EKK 1148) un darba devēja piešķirtajiem labumiem un maksājumiem (EKK 1170));</t>
  </si>
  <si>
    <t xml:space="preserve">mācību, darba un dienesta komandējumi, dienesta, darba braucieni (EKK 2100) (izņemot ārvalstu mācību, darba un dienesta komandējumus, darba braucienus (EKK 2120)); pasta, telefona un citi sakaru pakalpojumi (EKK 2210); izdevumi par komunālajiem pakalpojumiem (EKK 2220); iestādes administratīvie izdevumi un ar iestādes darbības nodrošināšanu saistītie izdevumi (EKK 2230); remontdarbi un iestāžu uzturēšanas pakalpojumi (izņemot kapitālo remontu (EKK 2240)); informācijas tehnoloģiju pakalpojumi (EKK 2250); īres un nomas maksa (EKK 2260) (izņemot transportlīdzekļu nomas maksu (EKK 2262)); </t>
  </si>
  <si>
    <t>izdevumi par precēm iestādes darbības nodrošināšanai (EKK 2310);  kurināmais un enerģētiskie materiāli (EKK 2320) (izņemot degvielas izdevumus (EKK 2322)); zāles, ķimikālijas, laboratorijas preces, medicīniskās ierīces, medicīniskie instrumenti, laboratorijas dzīvnieki un to uzturēšana (EKK 2340);  kārtējā remonta un iestāžu uzturēšanas materiāli (EKK 2350); valsts un pašvaldību aprūpē un apgādē esošo personu uzturēšanas izdevumi (EKK 2360) (izņemot ēdināšanas izdevumus (EKK 2363); mācību līdzekļi un materiāli (EKK 2370); izdevumi periodikas iegādei (EKK 2400); bibliotēku krājumi (EKK 5233).</t>
  </si>
  <si>
    <t>Atalgojums no izglītības iestādes budžeta līdzekļiem</t>
  </si>
  <si>
    <t>Skolēnu skaits (uz 01.01.2026.)</t>
  </si>
  <si>
    <t>Summa, EUR</t>
  </si>
  <si>
    <t xml:space="preserve">Izglītības iestāde: </t>
  </si>
  <si>
    <t>Rīgas Starptautiskā skola</t>
  </si>
  <si>
    <t xml:space="preserve">Izglītības iestādes dibinātājs:   </t>
  </si>
  <si>
    <t>Biedrība “Rīgas Starptautiskā skola”</t>
  </si>
  <si>
    <t>Reģistrācijas Nr.</t>
  </si>
  <si>
    <t xml:space="preserve">Juridiskā adrese: </t>
  </si>
  <si>
    <t>Kalnciema iela 118, Rīga, LV – 1046</t>
  </si>
  <si>
    <t xml:space="preserve">Tālrunis: </t>
  </si>
  <si>
    <t xml:space="preserve">E-pasta adrese: </t>
  </si>
  <si>
    <t>info@isriga.lv</t>
  </si>
  <si>
    <t>Izmaksu periods:</t>
  </si>
  <si>
    <t>2025.gads</t>
  </si>
  <si>
    <t xml:space="preserve">  Izglītības iestādes pakalpojumu izmaksu tāme</t>
  </si>
  <si>
    <t>Datums</t>
  </si>
  <si>
    <t>Dibinātāja paraksta tiesīgā persona__________________________________________</t>
  </si>
  <si>
    <t>(paraksts, vārds, uzvārds, amats)</t>
  </si>
  <si>
    <t>Amanda Dee Easterling-Romey:</t>
  </si>
  <si>
    <t xml:space="preserve">Biedrības “Rīgas Starptautiskā skola” valdes priekšsēdētāja </t>
  </si>
  <si>
    <t>Kristīne Daktere:</t>
  </si>
  <si>
    <t xml:space="preserve">Biedrības “Rīgas Starptautiskā skola” valdes locekle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</si>
</sst>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6" x14ac:knownFonts="1">
    <font>
      <sz val="11"/>
      <color theme="1"/>
      <name val="Calibri"/>
      <family val="2"/>
      <charset val="186"/>
      <scheme val="minor"/>
    </font>
    <font>
      <sz val="10"/>
      <name val="Arial"/>
      <family val="2"/>
      <charset val="186"/>
    </font>
    <font>
      <sz val="10"/>
      <name val="Times New Roman"/>
      <family val="1"/>
      <charset val="186"/>
    </font>
    <font>
      <sz val="14"/>
      <name val="Times New Roman"/>
      <family val="1"/>
      <charset val="186"/>
    </font>
    <font>
      <sz val="12"/>
      <name val="Times New Roman"/>
      <family val="1"/>
      <charset val="186"/>
    </font>
    <font>
      <sz val="12"/>
      <color theme="5" tint="-0.249977111117893"/>
      <name val="Times New Roman"/>
      <family val="1"/>
      <charset val="186"/>
    </font>
    <font>
      <b/>
      <sz val="12"/>
      <name val="Times New Roman"/>
      <family val="1"/>
      <charset val="186"/>
    </font>
    <font>
      <i/>
      <sz val="12"/>
      <name val="Times New Roman"/>
      <family val="1"/>
      <charset val="186"/>
    </font>
    <font>
      <i/>
      <sz val="12"/>
      <name val="Times New Roman"/>
      <family val="1"/>
    </font>
    <font>
      <b/>
      <sz val="14"/>
      <color theme="3"/>
      <name val="Times New Roman"/>
      <family val="1"/>
      <charset val="186"/>
    </font>
    <font>
      <sz val="9"/>
      <name val="Times New Roman"/>
      <family val="1"/>
      <charset val="186"/>
    </font>
    <font>
      <b/>
      <sz val="9"/>
      <color indexed="81"/>
      <name val="Tahoma"/>
      <family val="2"/>
      <charset val="186"/>
    </font>
    <font>
      <sz val="9"/>
      <color indexed="81"/>
      <name val="Tahoma"/>
      <family val="2"/>
      <charset val="186"/>
    </font>
    <font>
      <b/>
      <sz val="16"/>
      <name val="Arial"/>
      <family val="2"/>
      <charset val="186"/>
    </font>
    <font>
      <i/>
      <sz val="8"/>
      <name val="Times New Roman"/>
      <family val="1"/>
      <charset val="186"/>
    </font>
    <font>
      <sz val="11"/>
      <name val="Times New Roman"/>
      <family val="1"/>
      <charset val="186"/>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5">
    <xf numFmtId="0" fontId="0" fillId="0" borderId="0"/>
    <xf numFmtId="0" fontId="1" fillId="0" borderId="0"/>
    <xf numFmtId="0" fontId="1" fillId="0" borderId="0"/>
    <xf numFmtId="43" fontId="1" fillId="0" borderId="0" applyFont="0" applyFill="0" applyBorder="0" applyAlignment="0" applyProtection="0"/>
    <xf numFmtId="0" fontId="2" fillId="0" borderId="0"/>
  </cellStyleXfs>
  <cellXfs count="53">
    <xf numFmtId="0" fontId="0" fillId="0" borderId="0" xfId="0"/>
    <xf numFmtId="0" fontId="3" fillId="0" borderId="0" xfId="4" applyFont="1"/>
    <xf numFmtId="0" fontId="4" fillId="0" borderId="0" xfId="4" applyFont="1" applyAlignment="1">
      <alignment horizontal="right" vertical="center" wrapText="1"/>
    </xf>
    <xf numFmtId="0" fontId="5" fillId="0" borderId="0" xfId="4" applyFont="1" applyAlignment="1">
      <alignment horizontal="right" vertical="center" wrapText="1"/>
    </xf>
    <xf numFmtId="0" fontId="5" fillId="0" borderId="0" xfId="4" applyFont="1" applyAlignment="1">
      <alignment horizontal="right" vertical="center"/>
    </xf>
    <xf numFmtId="0" fontId="4" fillId="0" borderId="0" xfId="4" applyFont="1"/>
    <xf numFmtId="0" fontId="4" fillId="2" borderId="1" xfId="4" applyFont="1" applyFill="1" applyBorder="1" applyAlignment="1">
      <alignment horizontal="left" wrapText="1"/>
    </xf>
    <xf numFmtId="4" fontId="4" fillId="2" borderId="3" xfId="4" applyNumberFormat="1" applyFont="1" applyFill="1" applyBorder="1" applyAlignment="1">
      <alignment horizontal="center"/>
    </xf>
    <xf numFmtId="0" fontId="7" fillId="2" borderId="1" xfId="4" applyFont="1" applyFill="1" applyBorder="1" applyAlignment="1">
      <alignment horizontal="left" wrapText="1"/>
    </xf>
    <xf numFmtId="0" fontId="4" fillId="2" borderId="1" xfId="4" applyFont="1" applyFill="1" applyBorder="1" applyAlignment="1">
      <alignment wrapText="1"/>
    </xf>
    <xf numFmtId="0" fontId="8" fillId="0" borderId="1" xfId="4" applyFont="1" applyBorder="1" applyAlignment="1">
      <alignment horizontal="right" wrapText="1"/>
    </xf>
    <xf numFmtId="4" fontId="8" fillId="0" borderId="3" xfId="4" applyNumberFormat="1" applyFont="1" applyBorder="1" applyAlignment="1">
      <alignment horizontal="center"/>
    </xf>
    <xf numFmtId="0" fontId="8" fillId="2" borderId="1" xfId="4" applyFont="1" applyFill="1" applyBorder="1" applyAlignment="1">
      <alignment horizontal="right" wrapText="1"/>
    </xf>
    <xf numFmtId="0" fontId="7" fillId="2" borderId="2" xfId="4" applyFont="1" applyFill="1" applyBorder="1" applyAlignment="1">
      <alignment horizontal="left" wrapText="1"/>
    </xf>
    <xf numFmtId="4" fontId="4" fillId="2" borderId="4" xfId="4" applyNumberFormat="1" applyFont="1" applyFill="1" applyBorder="1" applyAlignment="1">
      <alignment horizontal="center"/>
    </xf>
    <xf numFmtId="0" fontId="7" fillId="2" borderId="5" xfId="4" applyFont="1" applyFill="1" applyBorder="1" applyAlignment="1">
      <alignment horizontal="left" wrapText="1"/>
    </xf>
    <xf numFmtId="4" fontId="7" fillId="2" borderId="6" xfId="4" applyNumberFormat="1" applyFont="1" applyFill="1" applyBorder="1" applyAlignment="1">
      <alignment horizontal="center"/>
    </xf>
    <xf numFmtId="0" fontId="7" fillId="0" borderId="0" xfId="4" applyFont="1"/>
    <xf numFmtId="0" fontId="6" fillId="0" borderId="7" xfId="4" applyFont="1" applyBorder="1" applyAlignment="1">
      <alignment horizontal="left" wrapText="1"/>
    </xf>
    <xf numFmtId="0" fontId="4" fillId="0" borderId="1" xfId="4" applyFont="1" applyBorder="1" applyAlignment="1">
      <alignment horizontal="center" wrapText="1"/>
    </xf>
    <xf numFmtId="4" fontId="6" fillId="0" borderId="8" xfId="4" applyNumberFormat="1" applyFont="1" applyBorder="1" applyAlignment="1">
      <alignment horizontal="center"/>
    </xf>
    <xf numFmtId="0" fontId="4" fillId="0" borderId="1" xfId="4" applyFont="1" applyBorder="1" applyAlignment="1">
      <alignment horizontal="left" wrapText="1"/>
    </xf>
    <xf numFmtId="0" fontId="4" fillId="0" borderId="3" xfId="4" applyFont="1" applyBorder="1" applyAlignment="1">
      <alignment horizontal="center"/>
    </xf>
    <xf numFmtId="4" fontId="4" fillId="0" borderId="3" xfId="4" applyNumberFormat="1" applyFont="1" applyBorder="1" applyAlignment="1">
      <alignment horizontal="center"/>
    </xf>
    <xf numFmtId="0" fontId="6" fillId="0" borderId="1" xfId="4" applyFont="1" applyBorder="1" applyAlignment="1">
      <alignment horizontal="left" wrapText="1"/>
    </xf>
    <xf numFmtId="4" fontId="6" fillId="0" borderId="3" xfId="4" applyNumberFormat="1" applyFont="1" applyBorder="1" applyAlignment="1">
      <alignment horizontal="center"/>
    </xf>
    <xf numFmtId="0" fontId="9" fillId="0" borderId="0" xfId="4" applyFont="1" applyAlignment="1">
      <alignment horizontal="right" wrapText="1"/>
    </xf>
    <xf numFmtId="0" fontId="3" fillId="0" borderId="0" xfId="4" applyFont="1" applyAlignment="1">
      <alignment wrapText="1"/>
    </xf>
    <xf numFmtId="2" fontId="6" fillId="3" borderId="1" xfId="4" applyNumberFormat="1" applyFont="1" applyFill="1" applyBorder="1" applyAlignment="1">
      <alignment horizontal="center" vertical="center" wrapText="1"/>
    </xf>
    <xf numFmtId="0" fontId="6" fillId="3" borderId="1" xfId="4" applyFont="1" applyFill="1" applyBorder="1" applyAlignment="1">
      <alignment horizontal="center" vertical="center" wrapText="1"/>
    </xf>
    <xf numFmtId="0" fontId="4" fillId="2" borderId="1" xfId="4" applyFont="1" applyFill="1" applyBorder="1" applyAlignment="1">
      <alignment horizontal="center"/>
    </xf>
    <xf numFmtId="0" fontId="7" fillId="2" borderId="1" xfId="4" applyFont="1" applyFill="1" applyBorder="1" applyAlignment="1">
      <alignment horizontal="center"/>
    </xf>
    <xf numFmtId="0" fontId="8" fillId="0" borderId="1" xfId="4" applyFont="1" applyBorder="1" applyAlignment="1">
      <alignment horizontal="right"/>
    </xf>
    <xf numFmtId="0" fontId="8" fillId="2" borderId="1" xfId="4" applyFont="1" applyFill="1" applyBorder="1" applyAlignment="1">
      <alignment horizontal="right"/>
    </xf>
    <xf numFmtId="0" fontId="4" fillId="2" borderId="2" xfId="4" applyFont="1" applyFill="1" applyBorder="1" applyAlignment="1">
      <alignment horizontal="center"/>
    </xf>
    <xf numFmtId="0" fontId="7" fillId="2" borderId="5" xfId="4" applyFont="1" applyFill="1" applyBorder="1" applyAlignment="1">
      <alignment horizontal="center"/>
    </xf>
    <xf numFmtId="0" fontId="6" fillId="0" borderId="7" xfId="4" applyFont="1" applyBorder="1" applyAlignment="1">
      <alignment horizontal="center"/>
    </xf>
    <xf numFmtId="0" fontId="4" fillId="0" borderId="1" xfId="4" applyFont="1" applyBorder="1" applyAlignment="1">
      <alignment horizontal="center"/>
    </xf>
    <xf numFmtId="0" fontId="5" fillId="0" borderId="1" xfId="4" applyFont="1" applyBorder="1" applyAlignment="1">
      <alignment horizontal="right" wrapText="1"/>
    </xf>
    <xf numFmtId="0" fontId="4" fillId="0" borderId="8" xfId="4" applyFont="1" applyBorder="1" applyAlignment="1">
      <alignment horizontal="center"/>
    </xf>
    <xf numFmtId="0" fontId="1" fillId="0" borderId="0" xfId="0" applyFont="1" applyAlignment="1">
      <alignment vertical="center"/>
    </xf>
    <xf numFmtId="0" fontId="1" fillId="0" borderId="0" xfId="2" applyAlignment="1">
      <alignment vertical="center"/>
    </xf>
    <xf numFmtId="0" fontId="4" fillId="0" borderId="0" xfId="0" applyFont="1" applyAlignment="1">
      <alignment horizontal="justify" vertical="center"/>
    </xf>
    <xf numFmtId="14" fontId="1" fillId="0" borderId="0" xfId="0" applyNumberFormat="1" applyFont="1" applyAlignment="1">
      <alignment vertical="center"/>
    </xf>
    <xf numFmtId="0" fontId="14" fillId="0" borderId="0" xfId="0" applyFont="1" applyAlignment="1">
      <alignment horizontal="center" vertical="center"/>
    </xf>
    <xf numFmtId="0" fontId="15" fillId="0" borderId="0" xfId="0" applyFont="1" applyAlignment="1">
      <alignment vertical="center"/>
    </xf>
    <xf numFmtId="4" fontId="7" fillId="2" borderId="4" xfId="4" applyNumberFormat="1" applyFont="1" applyFill="1" applyBorder="1" applyAlignment="1">
      <alignment horizontal="center"/>
    </xf>
    <xf numFmtId="0" fontId="6" fillId="0" borderId="0" xfId="2" applyFont="1" applyAlignment="1">
      <alignment vertical="center"/>
    </xf>
    <xf numFmtId="0" fontId="4" fillId="0" borderId="0" xfId="0" applyFont="1" applyAlignment="1">
      <alignment horizontal="left" vertical="center" wrapText="1"/>
    </xf>
    <xf numFmtId="0" fontId="4" fillId="0" borderId="0" xfId="2" applyFont="1" applyAlignment="1">
      <alignment horizontal="left" vertical="center"/>
    </xf>
    <xf numFmtId="0" fontId="13" fillId="0" borderId="0" xfId="2" applyFont="1" applyAlignment="1">
      <alignment horizontal="center" vertical="center"/>
    </xf>
    <xf numFmtId="0" fontId="10" fillId="0" borderId="0" xfId="4" applyFont="1" applyAlignment="1">
      <alignment horizontal="justify" wrapText="1"/>
    </xf>
    <xf numFmtId="0" fontId="10" fillId="0" borderId="0" xfId="4" applyFont="1" applyAlignment="1">
      <alignment horizontal="left" wrapText="1"/>
    </xf>
  </cellXfs>
  <cellStyles count="5">
    <cellStyle name="Komats 2" xfId="3" xr:uid="{5D23B714-30F2-4070-92C4-B914DE2B8D8B}"/>
    <cellStyle name="Normal" xfId="0" builtinId="0"/>
    <cellStyle name="Normal 2" xfId="2" xr:uid="{0EFEBD45-45FE-477B-A20E-5E4F4CA791D0}"/>
    <cellStyle name="Parasts 2" xfId="1" xr:uid="{6F4C970C-E222-4D82-B19A-F58E79F6CF57}"/>
    <cellStyle name="Parasts 7" xfId="4" xr:uid="{3717172C-A60E-4302-8B4B-180E47542F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c01\HOME\ARNIS\formas\dok_registrs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01\HOME\Users\sarmite\Desktop\2010\2014\22.12.2014\Budzeta_projekts%202014_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t="str">
            <v xml:space="preserve"> </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t="str">
            <v xml:space="preserve"> </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pielikums_Saist_apm_EUR_fakts"/>
      <sheetName val="4.pielikums_Saist_apmērs_ap EUR"/>
      <sheetName val="EKK_saturs"/>
      <sheetName val="2014.gada budzeta plans"/>
      <sheetName val="Groz_NIN_12_2014"/>
      <sheetName val="Grafiki"/>
      <sheetName val="KA_31122013"/>
      <sheetName val="Vertetie_ienemumi_2014"/>
      <sheetName val="Saturs2014"/>
      <sheetName val="Investicijas_aktivitates"/>
      <sheetName val="Kopsavilkums"/>
      <sheetName val="Rolling"/>
      <sheetName val="Gaujas_svetki"/>
      <sheetName val="Parvalde"/>
      <sheetName val="Celi"/>
      <sheetName val="LegGold2013"/>
      <sheetName val="Alga_01_2014"/>
      <sheetName val="2014_85%"/>
      <sheetName val="Deputāti"/>
      <sheetName val="Iepirk_komisija"/>
      <sheetName val="Adm_komisija"/>
      <sheetName val="Nepilngad_lietu_komisija"/>
      <sheetName val="Avizes izmaksas"/>
      <sheetName val="Projekti_2014"/>
      <sheetName val="PrivatasII"/>
      <sheetName val="KA_31122012"/>
      <sheetName val="Edinasana"/>
      <sheetName val="Sheet2"/>
      <sheetName val="Spec_budz"/>
      <sheetName val="Neielikts_2013"/>
      <sheetName val="Sports2013"/>
      <sheetName val="Lapa1 (2)"/>
    </sheetNames>
    <sheetDataSet>
      <sheetData sheetId="0"/>
      <sheetData sheetId="1"/>
      <sheetData sheetId="2"/>
      <sheetData sheetId="3">
        <row r="44">
          <cell r="Q44">
            <v>240644.61784508912</v>
          </cell>
        </row>
      </sheetData>
      <sheetData sheetId="4">
        <row r="32">
          <cell r="F32">
            <v>905997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info@isriga.lv"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4A9B7-55AD-4B99-AD0D-734EF2FAD214}">
  <sheetPr>
    <tabColor rgb="FFFFFF00"/>
  </sheetPr>
  <dimension ref="A1:E59"/>
  <sheetViews>
    <sheetView tabSelected="1" zoomScaleNormal="100" workbookViewId="0">
      <pane xSplit="2" topLeftCell="C1" activePane="topRight" state="frozen"/>
      <selection pane="topRight" activeCell="B3" sqref="B3:C3"/>
    </sheetView>
  </sheetViews>
  <sheetFormatPr defaultColWidth="9.140625" defaultRowHeight="18.75" x14ac:dyDescent="0.3"/>
  <cols>
    <col min="1" max="1" width="28.140625" style="1" customWidth="1"/>
    <col min="2" max="2" width="60.7109375" style="27" customWidth="1"/>
    <col min="3" max="3" width="25" style="1" customWidth="1"/>
    <col min="4" max="16384" width="9.140625" style="1"/>
  </cols>
  <sheetData>
    <row r="1" spans="1:5" x14ac:dyDescent="0.3">
      <c r="A1" s="40"/>
      <c r="B1" s="40"/>
      <c r="C1" s="40"/>
      <c r="D1" s="40"/>
      <c r="E1" s="40"/>
    </row>
    <row r="2" spans="1:5" x14ac:dyDescent="0.3">
      <c r="A2" s="41"/>
      <c r="B2" s="41"/>
      <c r="C2" s="41"/>
    </row>
    <row r="3" spans="1:5" x14ac:dyDescent="0.3">
      <c r="A3" s="47" t="s">
        <v>38</v>
      </c>
      <c r="B3" s="49" t="s">
        <v>39</v>
      </c>
      <c r="C3" s="49"/>
    </row>
    <row r="4" spans="1:5" s="5" customFormat="1" ht="17.45" customHeight="1" x14ac:dyDescent="0.25">
      <c r="A4" s="47" t="s">
        <v>40</v>
      </c>
      <c r="B4" s="49" t="s">
        <v>41</v>
      </c>
      <c r="C4" s="49"/>
    </row>
    <row r="5" spans="1:5" s="5" customFormat="1" ht="15.75" x14ac:dyDescent="0.25">
      <c r="A5" s="47" t="s">
        <v>42</v>
      </c>
      <c r="B5" s="49">
        <v>40008031973</v>
      </c>
      <c r="C5" s="49"/>
    </row>
    <row r="6" spans="1:5" s="5" customFormat="1" ht="15.75" x14ac:dyDescent="0.25">
      <c r="A6" s="47" t="s">
        <v>43</v>
      </c>
      <c r="B6" s="49" t="s">
        <v>44</v>
      </c>
      <c r="C6" s="49"/>
    </row>
    <row r="7" spans="1:5" s="5" customFormat="1" ht="15.75" x14ac:dyDescent="0.25">
      <c r="A7" s="47" t="s">
        <v>45</v>
      </c>
      <c r="B7" s="49">
        <v>67624622</v>
      </c>
      <c r="C7" s="49"/>
    </row>
    <row r="8" spans="1:5" s="5" customFormat="1" ht="15.75" x14ac:dyDescent="0.25">
      <c r="A8" s="47" t="s">
        <v>46</v>
      </c>
      <c r="B8" s="49" t="s">
        <v>47</v>
      </c>
      <c r="C8" s="49"/>
    </row>
    <row r="9" spans="1:5" s="5" customFormat="1" ht="15.75" x14ac:dyDescent="0.25">
      <c r="A9" s="47" t="s">
        <v>48</v>
      </c>
      <c r="B9" s="49" t="s">
        <v>49</v>
      </c>
      <c r="C9" s="49"/>
    </row>
    <row r="10" spans="1:5" s="5" customFormat="1" x14ac:dyDescent="0.3">
      <c r="A10" s="1"/>
      <c r="B10" s="2"/>
      <c r="C10" s="3"/>
      <c r="D10" s="1"/>
      <c r="E10" s="1"/>
    </row>
    <row r="11" spans="1:5" s="5" customFormat="1" x14ac:dyDescent="0.3">
      <c r="A11" s="1"/>
      <c r="B11" s="2"/>
      <c r="C11" s="4"/>
      <c r="D11" s="1"/>
      <c r="E11" s="1"/>
    </row>
    <row r="12" spans="1:5" s="5" customFormat="1" x14ac:dyDescent="0.3">
      <c r="A12" s="1"/>
      <c r="B12" s="2"/>
      <c r="C12" s="1"/>
      <c r="D12" s="1"/>
      <c r="E12" s="1"/>
    </row>
    <row r="13" spans="1:5" s="5" customFormat="1" ht="20.25" x14ac:dyDescent="0.3">
      <c r="A13" s="50" t="s">
        <v>50</v>
      </c>
      <c r="B13" s="50"/>
      <c r="C13" s="50"/>
      <c r="D13" s="1"/>
      <c r="E13" s="1"/>
    </row>
    <row r="14" spans="1:5" s="5" customFormat="1" ht="15.75" x14ac:dyDescent="0.25">
      <c r="A14" s="28" t="s">
        <v>0</v>
      </c>
      <c r="B14" s="29" t="s">
        <v>1</v>
      </c>
      <c r="C14" s="29" t="s">
        <v>37</v>
      </c>
    </row>
    <row r="15" spans="1:5" s="5" customFormat="1" ht="15.75" x14ac:dyDescent="0.25">
      <c r="A15" s="30">
        <v>1100</v>
      </c>
      <c r="B15" s="6" t="s">
        <v>35</v>
      </c>
      <c r="C15" s="7">
        <f>2436113-45030</f>
        <v>2391083</v>
      </c>
    </row>
    <row r="16" spans="1:5" s="5" customFormat="1" ht="15.75" x14ac:dyDescent="0.25">
      <c r="A16" s="31" t="s">
        <v>2</v>
      </c>
      <c r="B16" s="8" t="s">
        <v>3</v>
      </c>
      <c r="C16" s="7">
        <v>45030</v>
      </c>
    </row>
    <row r="17" spans="1:5" s="5" customFormat="1" ht="15.75" x14ac:dyDescent="0.25">
      <c r="A17" s="30">
        <v>1200</v>
      </c>
      <c r="B17" s="6" t="s">
        <v>4</v>
      </c>
      <c r="C17" s="7">
        <f>641079-13128</f>
        <v>627951</v>
      </c>
    </row>
    <row r="18" spans="1:5" s="5" customFormat="1" ht="15.75" x14ac:dyDescent="0.25">
      <c r="A18" s="31" t="s">
        <v>5</v>
      </c>
      <c r="B18" s="8" t="s">
        <v>6</v>
      </c>
      <c r="C18" s="7">
        <v>13128</v>
      </c>
    </row>
    <row r="19" spans="1:5" s="5" customFormat="1" ht="31.5" x14ac:dyDescent="0.25">
      <c r="A19" s="30">
        <v>2110</v>
      </c>
      <c r="B19" s="9" t="s">
        <v>7</v>
      </c>
      <c r="C19" s="7">
        <v>0</v>
      </c>
    </row>
    <row r="20" spans="1:5" s="5" customFormat="1" ht="15.75" x14ac:dyDescent="0.25">
      <c r="A20" s="30">
        <v>2200</v>
      </c>
      <c r="B20" s="6" t="s">
        <v>8</v>
      </c>
      <c r="C20" s="7">
        <f>C21+C22+C23+C24+C25+C26</f>
        <v>1728542</v>
      </c>
    </row>
    <row r="21" spans="1:5" s="5" customFormat="1" ht="15.75" x14ac:dyDescent="0.25">
      <c r="A21" s="32">
        <v>2210</v>
      </c>
      <c r="B21" s="10" t="s">
        <v>9</v>
      </c>
      <c r="C21" s="11">
        <v>11147</v>
      </c>
    </row>
    <row r="22" spans="1:5" s="5" customFormat="1" ht="15.75" x14ac:dyDescent="0.25">
      <c r="A22" s="32">
        <v>2220</v>
      </c>
      <c r="B22" s="10" t="s">
        <v>10</v>
      </c>
      <c r="C22" s="11">
        <v>96632</v>
      </c>
    </row>
    <row r="23" spans="1:5" s="5" customFormat="1" ht="31.5" x14ac:dyDescent="0.25">
      <c r="A23" s="32">
        <v>2230</v>
      </c>
      <c r="B23" s="10" t="s">
        <v>11</v>
      </c>
      <c r="C23" s="11">
        <f>809695+155361-10865</f>
        <v>954191</v>
      </c>
    </row>
    <row r="24" spans="1:5" s="5" customFormat="1" ht="15.75" x14ac:dyDescent="0.25">
      <c r="A24" s="32">
        <v>2240</v>
      </c>
      <c r="B24" s="10" t="s">
        <v>12</v>
      </c>
      <c r="C24" s="11">
        <v>170608</v>
      </c>
    </row>
    <row r="25" spans="1:5" s="17" customFormat="1" ht="15.75" x14ac:dyDescent="0.25">
      <c r="A25" s="32">
        <v>2250</v>
      </c>
      <c r="B25" s="10" t="s">
        <v>13</v>
      </c>
      <c r="C25" s="11">
        <v>74851</v>
      </c>
      <c r="D25" s="5"/>
      <c r="E25" s="5"/>
    </row>
    <row r="26" spans="1:5" s="5" customFormat="1" ht="31.5" x14ac:dyDescent="0.25">
      <c r="A26" s="32">
        <v>2260</v>
      </c>
      <c r="B26" s="10" t="s">
        <v>14</v>
      </c>
      <c r="C26" s="11">
        <v>421113</v>
      </c>
    </row>
    <row r="27" spans="1:5" s="5" customFormat="1" ht="15.75" x14ac:dyDescent="0.25">
      <c r="A27" s="30">
        <v>2300</v>
      </c>
      <c r="B27" s="6" t="s">
        <v>15</v>
      </c>
      <c r="C27" s="7">
        <f>C28+C29+C30+C31+C32+C33+C34</f>
        <v>16546</v>
      </c>
    </row>
    <row r="28" spans="1:5" s="5" customFormat="1" ht="15.75" x14ac:dyDescent="0.25">
      <c r="A28" s="32">
        <v>2310</v>
      </c>
      <c r="B28" s="10" t="s">
        <v>16</v>
      </c>
      <c r="C28" s="11">
        <v>2036</v>
      </c>
    </row>
    <row r="29" spans="1:5" s="5" customFormat="1" ht="31.5" x14ac:dyDescent="0.25">
      <c r="A29" s="32">
        <v>2320</v>
      </c>
      <c r="B29" s="10" t="s">
        <v>17</v>
      </c>
      <c r="C29" s="11">
        <v>0</v>
      </c>
    </row>
    <row r="30" spans="1:5" s="5" customFormat="1" ht="47.25" x14ac:dyDescent="0.25">
      <c r="A30" s="32">
        <v>2340</v>
      </c>
      <c r="B30" s="10" t="s">
        <v>18</v>
      </c>
      <c r="C30" s="11">
        <v>0</v>
      </c>
    </row>
    <row r="31" spans="1:5" x14ac:dyDescent="0.3">
      <c r="A31" s="32">
        <v>2350</v>
      </c>
      <c r="B31" s="10" t="s">
        <v>19</v>
      </c>
      <c r="C31" s="11">
        <v>0</v>
      </c>
      <c r="D31" s="5"/>
      <c r="E31" s="5"/>
    </row>
    <row r="32" spans="1:5" ht="32.25" x14ac:dyDescent="0.3">
      <c r="A32" s="32">
        <v>2360</v>
      </c>
      <c r="B32" s="10" t="s">
        <v>20</v>
      </c>
      <c r="C32" s="11">
        <v>0</v>
      </c>
      <c r="D32" s="5"/>
      <c r="E32" s="5"/>
    </row>
    <row r="33" spans="1:5" x14ac:dyDescent="0.3">
      <c r="A33" s="32">
        <v>2370</v>
      </c>
      <c r="B33" s="10" t="s">
        <v>21</v>
      </c>
      <c r="C33" s="11">
        <v>3645</v>
      </c>
      <c r="D33" s="5"/>
      <c r="E33" s="5"/>
    </row>
    <row r="34" spans="1:5" x14ac:dyDescent="0.3">
      <c r="A34" s="33" t="s">
        <v>22</v>
      </c>
      <c r="B34" s="12" t="s">
        <v>23</v>
      </c>
      <c r="C34" s="46">
        <v>10865</v>
      </c>
      <c r="D34" s="5"/>
      <c r="E34" s="5"/>
    </row>
    <row r="35" spans="1:5" ht="32.25" x14ac:dyDescent="0.3">
      <c r="A35" s="34">
        <v>5233</v>
      </c>
      <c r="B35" s="13" t="s">
        <v>24</v>
      </c>
      <c r="C35" s="14">
        <v>0</v>
      </c>
      <c r="D35" s="5"/>
      <c r="E35" s="5"/>
    </row>
    <row r="36" spans="1:5" ht="19.5" thickBot="1" x14ac:dyDescent="0.35">
      <c r="A36" s="35" t="s">
        <v>25</v>
      </c>
      <c r="B36" s="15" t="s">
        <v>26</v>
      </c>
      <c r="C36" s="16">
        <v>0</v>
      </c>
      <c r="D36" s="17"/>
      <c r="E36" s="5"/>
    </row>
    <row r="37" spans="1:5" x14ac:dyDescent="0.3">
      <c r="A37" s="36"/>
      <c r="B37" s="18" t="s">
        <v>27</v>
      </c>
      <c r="C37" s="20">
        <f>C15+C16+C17+C18+C19+C20+C27+C35+C36</f>
        <v>4822280</v>
      </c>
      <c r="D37" s="5"/>
      <c r="E37" s="5"/>
    </row>
    <row r="38" spans="1:5" x14ac:dyDescent="0.3">
      <c r="A38" s="37"/>
      <c r="B38" s="19"/>
      <c r="C38" s="20"/>
      <c r="D38" s="5"/>
      <c r="E38" s="5"/>
    </row>
    <row r="39" spans="1:5" x14ac:dyDescent="0.3">
      <c r="A39" s="37"/>
      <c r="B39" s="21" t="s">
        <v>28</v>
      </c>
      <c r="C39" s="23">
        <f>C37-C16-C18-C34-C36</f>
        <v>4753257</v>
      </c>
      <c r="D39" s="5"/>
      <c r="E39" s="5"/>
    </row>
    <row r="40" spans="1:5" s="5" customFormat="1" ht="15.75" x14ac:dyDescent="0.25">
      <c r="A40" s="37"/>
      <c r="B40" s="21" t="s">
        <v>36</v>
      </c>
      <c r="C40" s="22">
        <v>283</v>
      </c>
    </row>
    <row r="41" spans="1:5" x14ac:dyDescent="0.3">
      <c r="A41" s="37"/>
      <c r="B41" s="21" t="s">
        <v>29</v>
      </c>
      <c r="C41" s="23">
        <f>C39/C40</f>
        <v>16795.961130742049</v>
      </c>
      <c r="D41" s="5"/>
      <c r="E41" s="5"/>
    </row>
    <row r="42" spans="1:5" x14ac:dyDescent="0.3">
      <c r="A42" s="37"/>
      <c r="B42" s="24" t="s">
        <v>30</v>
      </c>
      <c r="C42" s="25">
        <f>C41/12</f>
        <v>1399.6634275618374</v>
      </c>
    </row>
    <row r="43" spans="1:5" x14ac:dyDescent="0.3">
      <c r="A43" s="37"/>
      <c r="B43" s="24"/>
      <c r="C43" s="25"/>
    </row>
    <row r="44" spans="1:5" x14ac:dyDescent="0.3">
      <c r="A44" s="37"/>
      <c r="B44" s="38"/>
      <c r="C44" s="39"/>
    </row>
    <row r="45" spans="1:5" x14ac:dyDescent="0.3">
      <c r="B45" s="26"/>
    </row>
    <row r="46" spans="1:5" ht="60.95" customHeight="1" x14ac:dyDescent="0.3">
      <c r="A46" s="51" t="s">
        <v>31</v>
      </c>
      <c r="B46" s="51"/>
      <c r="C46" s="51"/>
    </row>
    <row r="47" spans="1:5" ht="60.95" customHeight="1" x14ac:dyDescent="0.3">
      <c r="A47" s="52" t="s">
        <v>32</v>
      </c>
      <c r="B47" s="52"/>
      <c r="C47" s="52"/>
    </row>
    <row r="48" spans="1:5" ht="60.95" customHeight="1" x14ac:dyDescent="0.3">
      <c r="A48" s="52" t="s">
        <v>33</v>
      </c>
      <c r="B48" s="52"/>
      <c r="C48" s="52"/>
    </row>
    <row r="49" spans="1:5" ht="60.95" customHeight="1" x14ac:dyDescent="0.3">
      <c r="A49" s="52" t="s">
        <v>34</v>
      </c>
      <c r="B49" s="52"/>
      <c r="C49" s="52"/>
    </row>
    <row r="51" spans="1:5" x14ac:dyDescent="0.3">
      <c r="A51" s="42" t="s">
        <v>51</v>
      </c>
      <c r="B51" s="43"/>
      <c r="C51" s="40"/>
      <c r="D51" s="5"/>
      <c r="E51" s="5"/>
    </row>
    <row r="52" spans="1:5" x14ac:dyDescent="0.3">
      <c r="A52" s="40"/>
      <c r="B52" s="40"/>
      <c r="C52" s="40"/>
    </row>
    <row r="53" spans="1:5" x14ac:dyDescent="0.3">
      <c r="A53" s="48" t="s">
        <v>52</v>
      </c>
      <c r="B53" s="48"/>
      <c r="C53" s="48"/>
    </row>
    <row r="54" spans="1:5" x14ac:dyDescent="0.3">
      <c r="A54" s="40"/>
      <c r="B54" s="44" t="s">
        <v>53</v>
      </c>
      <c r="C54" s="40"/>
    </row>
    <row r="55" spans="1:5" x14ac:dyDescent="0.3">
      <c r="A55" s="40"/>
      <c r="B55" s="45" t="s">
        <v>54</v>
      </c>
      <c r="C55" s="40"/>
    </row>
    <row r="56" spans="1:5" x14ac:dyDescent="0.3">
      <c r="A56" s="40"/>
      <c r="B56" s="45" t="s">
        <v>55</v>
      </c>
      <c r="C56" s="40"/>
    </row>
    <row r="57" spans="1:5" x14ac:dyDescent="0.3">
      <c r="A57" s="40"/>
      <c r="B57" s="45"/>
      <c r="C57" s="40"/>
    </row>
    <row r="58" spans="1:5" x14ac:dyDescent="0.3">
      <c r="A58" s="40"/>
      <c r="B58" s="45" t="s">
        <v>56</v>
      </c>
      <c r="C58" s="40"/>
    </row>
    <row r="59" spans="1:5" x14ac:dyDescent="0.3">
      <c r="A59" s="40"/>
      <c r="B59" s="45" t="s">
        <v>57</v>
      </c>
      <c r="C59" s="40"/>
    </row>
  </sheetData>
  <mergeCells count="13">
    <mergeCell ref="A53:C53"/>
    <mergeCell ref="B3:C3"/>
    <mergeCell ref="B4:C4"/>
    <mergeCell ref="B5:C5"/>
    <mergeCell ref="B6:C6"/>
    <mergeCell ref="B7:C7"/>
    <mergeCell ref="B8:C8"/>
    <mergeCell ref="B9:C9"/>
    <mergeCell ref="A13:C13"/>
    <mergeCell ref="A46:C46"/>
    <mergeCell ref="A47:C47"/>
    <mergeCell ref="A48:C48"/>
    <mergeCell ref="A49:C49"/>
  </mergeCells>
  <hyperlinks>
    <hyperlink ref="B8" r:id="rId1" xr:uid="{56BAC867-672F-4BA8-B970-A6AFBB7D9A54}"/>
  </hyperlinks>
  <printOptions horizontalCentered="1"/>
  <pageMargins left="0.75" right="0.75" top="0.78740157480314965" bottom="0.59055118110236227" header="0" footer="0"/>
  <pageSetup paperSize="9" scale="60" orientation="portrait" r:id="rId2"/>
  <headerFooter alignWithMargins="0"/>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Privatas_skolas Tāme</vt:lpstr>
      <vt:lpstr>'Privatas_skolas Tāme'!Print_Area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Baiba Kanča</dc:creator>
  <cp:lastModifiedBy>Ivanda Purina</cp:lastModifiedBy>
  <dcterms:created xsi:type="dcterms:W3CDTF">2025-02-04T11:36:49Z</dcterms:created>
  <dcterms:modified xsi:type="dcterms:W3CDTF">2026-03-16T08:42:35Z</dcterms:modified>
</cp:coreProperties>
</file>