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0D3B0B02-14AF-447F-BDD0-8F3C5FCBB273}" xr6:coauthVersionLast="47" xr6:coauthVersionMax="47" xr10:uidLastSave="{00000000-0000-0000-0000-000000000000}"/>
  <bookViews>
    <workbookView xWindow="-28920" yWindow="-75" windowWidth="29040" windowHeight="15720" activeTab="1" xr2:uid="{98CD1E44-D990-4B22-AA47-5D750F12D257}"/>
  </bookViews>
  <sheets>
    <sheet name="Skola" sheetId="1" r:id="rId1"/>
    <sheet name="P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C7" i="2"/>
  <c r="C22" i="2" s="1"/>
  <c r="C24" i="1"/>
  <c r="C26" i="1"/>
  <c r="C9" i="1"/>
  <c r="C29" i="2" l="1"/>
  <c r="C24" i="2"/>
  <c r="C28" i="2"/>
  <c r="C16" i="1"/>
  <c r="C28" i="1" l="1"/>
  <c r="C29" i="1" s="1"/>
</calcChain>
</file>

<file path=xl/sharedStrings.xml><?xml version="1.0" encoding="utf-8"?>
<sst xmlns="http://schemas.openxmlformats.org/spreadsheetml/2006/main" count="66" uniqueCount="56">
  <si>
    <t>1. pielikums</t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</si>
  <si>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</si>
  <si>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</si>
  <si>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</si>
  <si>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</si>
  <si>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</si>
  <si>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</si>
  <si>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</si>
  <si>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</si>
  <si>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</si>
  <si>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</si>
  <si>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</si>
  <si>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</si>
  <si>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</si>
  <si>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</si>
  <si>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</si>
  <si>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</si>
  <si>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</si>
  <si>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</si>
  <si>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</si>
  <si>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</si>
  <si>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</si>
  <si>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</si>
  <si>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</si>
  <si>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Kopā izdevumi:</t>
  </si>
  <si>
    <t>Kopā iestādes līdzekļi</t>
  </si>
  <si>
    <t>Izmaksas 1 audzēknim (gadā)</t>
  </si>
  <si>
    <t>Izmaksas 1 audzēknim (mēnesī)</t>
  </si>
  <si>
    <t>SIA PAPILIO VIA valdes priekšsēdētāja</t>
  </si>
  <si>
    <t>Diāna Gulbe</t>
  </si>
  <si>
    <t>Dibinātāja vārdā:</t>
  </si>
  <si>
    <t>Skolēnu skaits 01.01.2026.</t>
  </si>
  <si>
    <t>Pakalpojumu samaksa</t>
  </si>
  <si>
    <t>Pasta,telefona un citi sakaru pakalpojumi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</si>
  <si>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</si>
  <si>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</si>
  <si>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</si>
  <si>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</si>
  <si>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</si>
  <si>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Izdevumi periodikas iegādei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</si>
  <si>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</si>
  <si>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</si>
  <si>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</si>
  <si>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</si>
  <si>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</si>
  <si>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</si>
  <si>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</si>
  <si>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r>
      <t xml:space="preserve">Rīgas Kristīgās pamatskolas (skolas) </t>
    </r>
    <r>
      <rPr>
        <b/>
        <sz val="10"/>
        <color rgb="FF333333"/>
        <rFont val="Source Sans Pro"/>
        <family val="2"/>
      </rPr>
      <t>izdevumu tāme 2026. gadam</t>
    </r>
  </si>
  <si>
    <r>
      <t xml:space="preserve">Rīgas Kristīgās pamatskolas (pirmsskolas) </t>
    </r>
    <r>
      <rPr>
        <b/>
        <sz val="10"/>
        <color rgb="FF333333"/>
        <rFont val="Source Sans Pro"/>
        <family val="2"/>
      </rPr>
      <t>izdevumu tāme 2026. gadam</t>
    </r>
  </si>
  <si>
    <r>
      <t xml:space="preserve">Atalgojums </t>
    </r>
    <r>
      <rPr>
        <i/>
        <sz val="8"/>
        <rFont val="PT Serif"/>
        <family val="1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</si>
  <si>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PT Serif"/>
        <family val="1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</si>
  <si>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PT Serif"/>
        <family val="1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</si>
  <si>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PT Serif"/>
        <family val="1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</si>
  <si>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PT Serif"/>
        <family val="1"/>
      </rPr>
      <t>(izņemot ēdināšanas izdevumus (EKK 2363))</t>
    </r>
  </si>
  <si>
    <r>
      <t xml:space="preserve">Mācību līdzekļi un materiāli </t>
    </r>
    <r>
      <rPr>
        <i/>
        <sz val="8"/>
        <rFont val="PT Serif"/>
        <family val="1"/>
      </rPr>
      <t>(izņemot valsts budžeta dotācijas mācību līdzekļu iegādei)</t>
    </r>
  </si>
  <si>
    <t>Kopā izglītības iestādes 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</si>
</sst>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rgb="FF333333"/>
      <name val="PT Serif"/>
      <family val="1"/>
      <charset val="186"/>
    </font>
    <font>
      <b/>
      <sz val="10"/>
      <color rgb="FF333333"/>
      <name val="Source Sans Pro"/>
      <family val="2"/>
    </font>
    <font>
      <b/>
      <i/>
      <sz val="10"/>
      <color rgb="FF333333"/>
      <name val="Source Sans Pro"/>
      <family val="2"/>
    </font>
    <font>
      <sz val="8"/>
      <color rgb="FF333333"/>
      <name val="PT Serif"/>
      <family val="1"/>
      <charset val="186"/>
    </font>
    <font>
      <b/>
      <sz val="8"/>
      <color rgb="FF333333"/>
      <name val="PT Serif"/>
      <family val="1"/>
      <charset val="186"/>
    </font>
    <font>
      <i/>
      <sz val="8"/>
      <color rgb="FF333333"/>
      <name val="PT Serif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name val="PT Serif"/>
      <family val="1"/>
    </font>
    <font>
      <i/>
      <sz val="8"/>
      <name val="PT Serif"/>
      <family val="1"/>
    </font>
    <font>
      <sz val="8"/>
      <name val="PT Serif"/>
      <family val="1"/>
    </font>
    <font>
      <b/>
      <sz val="10"/>
      <name val="PT Serif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medium">
        <color rgb="FF817F7F"/>
      </left>
      <right style="medium">
        <color rgb="FF817F7F"/>
      </right>
      <top style="medium">
        <color rgb="FF817F7F"/>
      </top>
      <bottom style="medium">
        <color rgb="FF817F7F"/>
      </bottom>
      <diagonal/>
    </border>
    <border>
      <left/>
      <right/>
      <top/>
      <bottom style="medium">
        <color rgb="FF81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9" fillId="0" borderId="3" xfId="2" applyFont="1" applyBorder="1" applyAlignment="1">
      <alignment horizontal="right"/>
    </xf>
    <xf numFmtId="0" fontId="9" fillId="0" borderId="3" xfId="2" applyFont="1" applyBorder="1"/>
    <xf numFmtId="164" fontId="9" fillId="0" borderId="3" xfId="4" applyNumberFormat="1" applyFont="1" applyBorder="1" applyAlignment="1">
      <alignment horizontal="left"/>
    </xf>
    <xf numFmtId="0" fontId="11" fillId="0" borderId="3" xfId="2" applyFont="1" applyBorder="1" applyAlignment="1">
      <alignment horizontal="right"/>
    </xf>
    <xf numFmtId="0" fontId="11" fillId="0" borderId="3" xfId="2" applyFont="1" applyBorder="1"/>
    <xf numFmtId="164" fontId="11" fillId="0" borderId="3" xfId="4" applyNumberFormat="1" applyFont="1" applyBorder="1" applyAlignment="1">
      <alignment horizontal="left"/>
    </xf>
    <xf numFmtId="164" fontId="9" fillId="0" borderId="3" xfId="4" applyNumberFormat="1" applyFont="1" applyFill="1" applyBorder="1" applyAlignment="1">
      <alignment horizontal="left"/>
    </xf>
    <xf numFmtId="0" fontId="11" fillId="5" borderId="3" xfId="2" applyFont="1" applyFill="1" applyBorder="1" applyAlignment="1">
      <alignment horizontal="right"/>
    </xf>
    <xf numFmtId="0" fontId="9" fillId="5" borderId="3" xfId="2" applyFont="1" applyFill="1" applyBorder="1"/>
    <xf numFmtId="164" fontId="9" fillId="5" borderId="3" xfId="4" applyNumberFormat="1" applyFont="1" applyFill="1" applyBorder="1" applyAlignment="1">
      <alignment horizontal="left"/>
    </xf>
    <xf numFmtId="0" fontId="11" fillId="6" borderId="3" xfId="2" applyFont="1" applyFill="1" applyBorder="1" applyAlignment="1">
      <alignment horizontal="right"/>
    </xf>
    <xf numFmtId="0" fontId="9" fillId="6" borderId="3" xfId="2" applyFont="1" applyFill="1" applyBorder="1"/>
    <xf numFmtId="43" fontId="9" fillId="6" borderId="3" xfId="1" applyFont="1" applyFill="1" applyBorder="1" applyAlignment="1">
      <alignment horizontal="left"/>
    </xf>
    <xf numFmtId="0" fontId="11" fillId="0" borderId="0" xfId="2" applyFont="1" applyAlignment="1">
      <alignment horizontal="right"/>
    </xf>
    <xf numFmtId="0" fontId="12" fillId="0" borderId="0" xfId="2" applyFont="1"/>
    <xf numFmtId="164" fontId="11" fillId="0" borderId="0" xfId="4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5">
    <cellStyle name="Comma" xfId="1" builtinId="3"/>
    <cellStyle name="Komats 2" xfId="4" xr:uid="{6EAB9486-9615-432C-8831-C299F1E1F53D}"/>
    <cellStyle name="Normal" xfId="0" builtinId="0"/>
    <cellStyle name="Normal 2" xfId="3" xr:uid="{A049C108-79CC-4C32-91F9-0CD62D9BB642}"/>
    <cellStyle name="Parasts 2" xfId="2" xr:uid="{61C8DEB3-FD18-4AE4-BDAB-2B4B9E54C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5D83-C7B2-400D-83CB-76844ECE8E04}">
  <dimension ref="A1:C33"/>
  <sheetViews>
    <sheetView topLeftCell="A12" workbookViewId="0">
      <selection activeCell="F27" sqref="F27"/>
    </sheetView>
  </sheetViews>
  <sheetFormatPr defaultRowHeight="15" x14ac:dyDescent="0.25"/>
  <cols>
    <col min="1" max="1" width="16.7109375" customWidth="1"/>
    <col min="2" max="2" width="48.85546875" customWidth="1"/>
    <col min="3" max="3" width="21.28515625" customWidth="1"/>
  </cols>
  <sheetData>
    <row r="1" spans="1:3" x14ac:dyDescent="0.25">
      <c r="A1" s="32" t="s">
        <v>0</v>
      </c>
      <c r="B1" s="32"/>
      <c r="C1" s="32"/>
    </row>
    <row r="2" spans="1:3" ht="42" customHeight="1" thickBot="1" x14ac:dyDescent="0.3">
      <c r="A2" s="30" t="s">
        <v>47</v>
      </c>
      <c r="B2" s="30"/>
      <c r="C2" s="30"/>
    </row>
    <row r="3" spans="1:3" ht="63.75" customHeight="1" thickBot="1" x14ac:dyDescent="0.3">
      <c r="A3" s="1" t="s">
        <v>1</v>
      </c>
      <c r="B3" s="1" t="s">
        <v>2</v>
      </c>
      <c r="C3" s="1" t="s">
        <v>3</v>
      </c>
    </row>
    <row r="4" spans="1:3" ht="38.450000000000003" customHeight="1" thickBot="1" x14ac:dyDescent="0.3">
      <c r="A4" s="2">
        <v>1100</v>
      </c>
      <c r="B4" s="3" t="s">
        <v>4</v>
      </c>
      <c r="C4" s="8">
        <v>12397</v>
      </c>
    </row>
    <row r="5" spans="1:3" ht="15.75" thickBot="1" x14ac:dyDescent="0.3">
      <c r="A5" s="4">
        <v>1100</v>
      </c>
      <c r="B5" s="5" t="s">
        <v>5</v>
      </c>
      <c r="C5" s="9">
        <v>38265</v>
      </c>
    </row>
    <row r="6" spans="1:3" ht="26.25" customHeight="1" thickBot="1" x14ac:dyDescent="0.3">
      <c r="A6" s="2">
        <v>1200</v>
      </c>
      <c r="B6" s="3" t="s">
        <v>6</v>
      </c>
      <c r="C6" s="8">
        <v>2217</v>
      </c>
    </row>
    <row r="7" spans="1:3" ht="15.75" thickBot="1" x14ac:dyDescent="0.3">
      <c r="A7" s="4">
        <v>1200</v>
      </c>
      <c r="B7" s="5" t="s">
        <v>7</v>
      </c>
      <c r="C7" s="9">
        <v>9027</v>
      </c>
    </row>
    <row r="8" spans="1:3" ht="25.5" customHeight="1" thickBot="1" x14ac:dyDescent="0.3">
      <c r="A8" s="2">
        <v>2110</v>
      </c>
      <c r="B8" s="3" t="s">
        <v>8</v>
      </c>
      <c r="C8" s="8">
        <v>0</v>
      </c>
    </row>
    <row r="9" spans="1:3" ht="15.75" thickBot="1" x14ac:dyDescent="0.3">
      <c r="A9" s="2">
        <v>2200</v>
      </c>
      <c r="B9" s="3" t="s">
        <v>9</v>
      </c>
      <c r="C9" s="10">
        <f>C15+C12+C11+C10+C13+C14</f>
        <v>28366</v>
      </c>
    </row>
    <row r="10" spans="1:3" ht="15.75" thickBot="1" x14ac:dyDescent="0.3">
      <c r="A10" s="6">
        <v>2210</v>
      </c>
      <c r="B10" s="6" t="s">
        <v>10</v>
      </c>
      <c r="C10" s="9">
        <v>183</v>
      </c>
    </row>
    <row r="11" spans="1:3" ht="15.75" thickBot="1" x14ac:dyDescent="0.3">
      <c r="A11" s="6">
        <v>2220</v>
      </c>
      <c r="B11" s="6" t="s">
        <v>11</v>
      </c>
      <c r="C11" s="9">
        <v>2983</v>
      </c>
    </row>
    <row r="12" spans="1:3" ht="26.25" customHeight="1" thickBot="1" x14ac:dyDescent="0.3">
      <c r="A12" s="6">
        <v>2230</v>
      </c>
      <c r="B12" s="6" t="s">
        <v>12</v>
      </c>
      <c r="C12" s="9">
        <v>8564</v>
      </c>
    </row>
    <row r="13" spans="1:3" ht="15.75" thickBot="1" x14ac:dyDescent="0.3">
      <c r="A13" s="6">
        <v>2240</v>
      </c>
      <c r="B13" s="6" t="s">
        <v>13</v>
      </c>
      <c r="C13" s="9">
        <v>163</v>
      </c>
    </row>
    <row r="14" spans="1:3" ht="15.75" thickBot="1" x14ac:dyDescent="0.3">
      <c r="A14" s="6">
        <v>2250</v>
      </c>
      <c r="B14" s="6" t="s">
        <v>14</v>
      </c>
      <c r="C14" s="9">
        <v>150</v>
      </c>
    </row>
    <row r="15" spans="1:3" ht="25.5" customHeight="1" thickBot="1" x14ac:dyDescent="0.3">
      <c r="A15" s="6">
        <v>2260</v>
      </c>
      <c r="B15" s="6" t="s">
        <v>15</v>
      </c>
      <c r="C15" s="9">
        <v>16323</v>
      </c>
    </row>
    <row r="16" spans="1:3" ht="15.75" thickBot="1" x14ac:dyDescent="0.3">
      <c r="A16" s="2">
        <v>2300</v>
      </c>
      <c r="B16" s="3" t="s">
        <v>16</v>
      </c>
      <c r="C16" s="10">
        <f>C17+C22</f>
        <v>201</v>
      </c>
    </row>
    <row r="17" spans="1:3" ht="15.75" thickBot="1" x14ac:dyDescent="0.3">
      <c r="A17" s="6">
        <v>2310</v>
      </c>
      <c r="B17" s="6" t="s">
        <v>17</v>
      </c>
      <c r="C17" s="9">
        <v>0</v>
      </c>
    </row>
    <row r="18" spans="1:3" ht="24" thickBot="1" x14ac:dyDescent="0.3">
      <c r="A18" s="6">
        <v>2320</v>
      </c>
      <c r="B18" s="6" t="s">
        <v>18</v>
      </c>
      <c r="C18" s="9">
        <v>0</v>
      </c>
    </row>
    <row r="19" spans="1:3" ht="24" thickBot="1" x14ac:dyDescent="0.3">
      <c r="A19" s="6">
        <v>2340</v>
      </c>
      <c r="B19" s="6" t="s">
        <v>19</v>
      </c>
      <c r="C19" s="9">
        <v>0</v>
      </c>
    </row>
    <row r="20" spans="1:3" ht="15.75" thickBot="1" x14ac:dyDescent="0.3">
      <c r="A20" s="6">
        <v>2350</v>
      </c>
      <c r="B20" s="6" t="s">
        <v>20</v>
      </c>
      <c r="C20" s="9">
        <v>0</v>
      </c>
    </row>
    <row r="21" spans="1:3" ht="24" thickBot="1" x14ac:dyDescent="0.3">
      <c r="A21" s="6">
        <v>2360</v>
      </c>
      <c r="B21" s="6" t="s">
        <v>21</v>
      </c>
      <c r="C21" s="9">
        <v>0</v>
      </c>
    </row>
    <row r="22" spans="1:3" ht="15.75" thickBot="1" x14ac:dyDescent="0.3">
      <c r="A22" s="6">
        <v>2370</v>
      </c>
      <c r="B22" s="6" t="s">
        <v>22</v>
      </c>
      <c r="C22" s="9">
        <v>201</v>
      </c>
    </row>
    <row r="23" spans="1:3" ht="15.75" thickBot="1" x14ac:dyDescent="0.3">
      <c r="A23" s="2">
        <v>5233</v>
      </c>
      <c r="B23" s="3" t="s">
        <v>23</v>
      </c>
      <c r="C23" s="10">
        <v>0</v>
      </c>
    </row>
    <row r="24" spans="1:3" ht="15.75" thickBot="1" x14ac:dyDescent="0.3">
      <c r="A24" s="7"/>
      <c r="B24" s="7" t="s">
        <v>24</v>
      </c>
      <c r="C24" s="11">
        <f>C4+C5+C6+C7+C9+C16+C23</f>
        <v>90473</v>
      </c>
    </row>
    <row r="25" spans="1:3" ht="15.75" thickBot="1" x14ac:dyDescent="0.3">
      <c r="A25" s="3"/>
      <c r="B25" s="3"/>
      <c r="C25" s="8"/>
    </row>
    <row r="26" spans="1:3" ht="15.75" thickBot="1" x14ac:dyDescent="0.3">
      <c r="A26" s="3"/>
      <c r="B26" s="3" t="s">
        <v>25</v>
      </c>
      <c r="C26" s="10">
        <f>C24-C5-C7</f>
        <v>43181</v>
      </c>
    </row>
    <row r="27" spans="1:3" ht="15.75" thickBot="1" x14ac:dyDescent="0.3">
      <c r="A27" s="3"/>
      <c r="B27" s="3" t="s">
        <v>31</v>
      </c>
      <c r="C27" s="8">
        <v>26</v>
      </c>
    </row>
    <row r="28" spans="1:3" ht="15.75" thickBot="1" x14ac:dyDescent="0.3">
      <c r="A28" s="3"/>
      <c r="B28" s="3" t="s">
        <v>26</v>
      </c>
      <c r="C28" s="8">
        <f>C26/C27</f>
        <v>1660.8076923076924</v>
      </c>
    </row>
    <row r="29" spans="1:3" ht="15.75" thickBot="1" x14ac:dyDescent="0.3">
      <c r="A29" s="3"/>
      <c r="B29" s="7" t="s">
        <v>27</v>
      </c>
      <c r="C29" s="12">
        <f>C28/12</f>
        <v>138.40064102564102</v>
      </c>
    </row>
    <row r="30" spans="1:3" ht="15.75" thickBot="1" x14ac:dyDescent="0.3">
      <c r="A30" s="3"/>
      <c r="B30" s="3"/>
      <c r="C30" s="3"/>
    </row>
    <row r="32" spans="1:3" ht="15.75" x14ac:dyDescent="0.3">
      <c r="A32" s="13" t="s">
        <v>30</v>
      </c>
      <c r="B32" s="13"/>
      <c r="C32" s="31" t="s">
        <v>29</v>
      </c>
    </row>
    <row r="33" spans="1:3" ht="45" x14ac:dyDescent="0.3">
      <c r="A33" s="13" t="s">
        <v>28</v>
      </c>
      <c r="C33" s="31"/>
    </row>
  </sheetData>
  <mergeCells count="3">
    <mergeCell ref="A1:C1"/>
    <mergeCell ref="A2:C2"/>
    <mergeCell ref="C32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267B-3BA7-461F-97A3-58EAEA0DACB2}">
  <dimension ref="A2:C32"/>
  <sheetViews>
    <sheetView tabSelected="1" workbookViewId="0">
      <selection activeCell="B1" sqref="B1"/>
    </sheetView>
  </sheetViews>
  <sheetFormatPr defaultRowHeight="15" x14ac:dyDescent="0.25"/>
  <cols>
    <col min="1" max="1" width="15.5703125" customWidth="1"/>
    <col min="2" max="2" width="98.7109375" bestFit="1" customWidth="1"/>
    <col min="3" max="3" width="15" customWidth="1"/>
  </cols>
  <sheetData>
    <row r="2" spans="1:3" ht="15.75" thickBot="1" x14ac:dyDescent="0.3">
      <c r="A2" s="30" t="s">
        <v>48</v>
      </c>
      <c r="B2" s="30"/>
      <c r="C2" s="30"/>
    </row>
    <row r="3" spans="1:3" ht="68.25" thickBot="1" x14ac:dyDescent="0.3">
      <c r="A3" s="1" t="s">
        <v>1</v>
      </c>
      <c r="B3" s="1" t="s">
        <v>2</v>
      </c>
      <c r="C3" s="1" t="s">
        <v>3</v>
      </c>
    </row>
    <row r="4" spans="1:3" x14ac:dyDescent="0.25">
      <c r="A4" s="14">
        <v>1100</v>
      </c>
      <c r="B4" s="15" t="s">
        <v>49</v>
      </c>
      <c r="C4" s="16">
        <v>16634</v>
      </c>
    </row>
    <row r="5" spans="1:3" x14ac:dyDescent="0.25">
      <c r="A5" s="14">
        <v>1200</v>
      </c>
      <c r="B5" s="15" t="s">
        <v>50</v>
      </c>
      <c r="C5" s="16">
        <v>2969</v>
      </c>
    </row>
    <row r="6" spans="1:3" x14ac:dyDescent="0.25">
      <c r="A6" s="14">
        <v>2100</v>
      </c>
      <c r="B6" s="15" t="s">
        <v>51</v>
      </c>
      <c r="C6" s="16">
        <v>0</v>
      </c>
    </row>
    <row r="7" spans="1:3" x14ac:dyDescent="0.25">
      <c r="A7" s="14">
        <v>2200</v>
      </c>
      <c r="B7" s="15" t="s">
        <v>32</v>
      </c>
      <c r="C7" s="16">
        <f>C8+C9+C10+C11+C12+C13</f>
        <v>28366</v>
      </c>
    </row>
    <row r="8" spans="1:3" x14ac:dyDescent="0.25">
      <c r="A8" s="17">
        <v>2210</v>
      </c>
      <c r="B8" s="18" t="s">
        <v>33</v>
      </c>
      <c r="C8" s="19">
        <v>183</v>
      </c>
    </row>
    <row r="9" spans="1:3" x14ac:dyDescent="0.25">
      <c r="A9" s="17">
        <v>2220</v>
      </c>
      <c r="B9" s="18" t="s">
        <v>11</v>
      </c>
      <c r="C9" s="19">
        <v>2983</v>
      </c>
    </row>
    <row r="10" spans="1:3" x14ac:dyDescent="0.25">
      <c r="A10" s="17">
        <v>2230</v>
      </c>
      <c r="B10" s="18" t="s">
        <v>34</v>
      </c>
      <c r="C10" s="19">
        <v>8564</v>
      </c>
    </row>
    <row r="11" spans="1:3" x14ac:dyDescent="0.25">
      <c r="A11" s="17">
        <v>2240</v>
      </c>
      <c r="B11" s="18" t="s">
        <v>52</v>
      </c>
      <c r="C11" s="19">
        <v>163</v>
      </c>
    </row>
    <row r="12" spans="1:3" x14ac:dyDescent="0.25">
      <c r="A12" s="17">
        <v>2250</v>
      </c>
      <c r="B12" s="18" t="s">
        <v>14</v>
      </c>
      <c r="C12" s="19">
        <v>150</v>
      </c>
    </row>
    <row r="13" spans="1:3" x14ac:dyDescent="0.25">
      <c r="A13" s="17">
        <v>2260</v>
      </c>
      <c r="B13" s="18" t="s">
        <v>35</v>
      </c>
      <c r="C13" s="19">
        <v>16323</v>
      </c>
    </row>
    <row r="14" spans="1:3" x14ac:dyDescent="0.25">
      <c r="A14" s="14">
        <v>2300</v>
      </c>
      <c r="B14" s="15" t="s">
        <v>36</v>
      </c>
      <c r="C14" s="16">
        <f>C15+C16+C17+C18+C19+C20</f>
        <v>201</v>
      </c>
    </row>
    <row r="15" spans="1:3" x14ac:dyDescent="0.25">
      <c r="A15" s="17">
        <v>2310</v>
      </c>
      <c r="B15" s="18" t="s">
        <v>37</v>
      </c>
      <c r="C15" s="19"/>
    </row>
    <row r="16" spans="1:3" x14ac:dyDescent="0.25">
      <c r="A16" s="17">
        <v>2320</v>
      </c>
      <c r="B16" s="18" t="s">
        <v>38</v>
      </c>
      <c r="C16" s="19"/>
    </row>
    <row r="17" spans="1:3" x14ac:dyDescent="0.25">
      <c r="A17" s="17">
        <v>2340</v>
      </c>
      <c r="B17" s="18" t="s">
        <v>19</v>
      </c>
      <c r="C17" s="19">
        <v>0</v>
      </c>
    </row>
    <row r="18" spans="1:3" x14ac:dyDescent="0.25">
      <c r="A18" s="17">
        <v>2350</v>
      </c>
      <c r="B18" s="18" t="s">
        <v>20</v>
      </c>
      <c r="C18" s="19"/>
    </row>
    <row r="19" spans="1:3" x14ac:dyDescent="0.25">
      <c r="A19" s="17">
        <v>2360</v>
      </c>
      <c r="B19" s="18" t="s">
        <v>53</v>
      </c>
      <c r="C19" s="19">
        <v>0</v>
      </c>
    </row>
    <row r="20" spans="1:3" x14ac:dyDescent="0.25">
      <c r="A20" s="17">
        <v>2370</v>
      </c>
      <c r="B20" s="18" t="s">
        <v>54</v>
      </c>
      <c r="C20" s="19">
        <v>201</v>
      </c>
    </row>
    <row r="21" spans="1:3" x14ac:dyDescent="0.25">
      <c r="A21" s="14">
        <v>2400</v>
      </c>
      <c r="B21" s="15" t="s">
        <v>39</v>
      </c>
      <c r="C21" s="16"/>
    </row>
    <row r="22" spans="1:3" x14ac:dyDescent="0.25">
      <c r="A22" s="14"/>
      <c r="B22" s="15" t="s">
        <v>55</v>
      </c>
      <c r="C22" s="20">
        <f>+C4+C5+C6+C7+C14+C21</f>
        <v>48170</v>
      </c>
    </row>
    <row r="23" spans="1:3" x14ac:dyDescent="0.25">
      <c r="A23" s="14"/>
      <c r="B23" s="15" t="s">
        <v>40</v>
      </c>
      <c r="C23" s="20">
        <v>0</v>
      </c>
    </row>
    <row r="24" spans="1:3" x14ac:dyDescent="0.25">
      <c r="A24" s="14"/>
      <c r="B24" s="15" t="s">
        <v>41</v>
      </c>
      <c r="C24" s="20">
        <f>C22+C23</f>
        <v>48170</v>
      </c>
    </row>
    <row r="25" spans="1:3" x14ac:dyDescent="0.25">
      <c r="A25" s="14"/>
      <c r="B25" s="15" t="s">
        <v>42</v>
      </c>
      <c r="C25" s="20">
        <v>5384</v>
      </c>
    </row>
    <row r="26" spans="1:3" x14ac:dyDescent="0.25">
      <c r="A26" s="21"/>
      <c r="B26" s="22" t="s">
        <v>43</v>
      </c>
      <c r="C26" s="23">
        <v>3</v>
      </c>
    </row>
    <row r="27" spans="1:3" x14ac:dyDescent="0.25">
      <c r="A27" s="21"/>
      <c r="B27" s="22" t="s">
        <v>44</v>
      </c>
      <c r="C27" s="23">
        <v>6</v>
      </c>
    </row>
    <row r="28" spans="1:3" x14ac:dyDescent="0.25">
      <c r="A28" s="24"/>
      <c r="B28" s="25" t="s">
        <v>45</v>
      </c>
      <c r="C28" s="26">
        <f>((C22+C23+C25)/12/(C26+C27))</f>
        <v>495.87037037037032</v>
      </c>
    </row>
    <row r="29" spans="1:3" x14ac:dyDescent="0.25">
      <c r="A29" s="24"/>
      <c r="B29" s="25" t="s">
        <v>46</v>
      </c>
      <c r="C29" s="26">
        <f>((C22+C23+C25)*C27/(C26+C27)-C25)/12/C27</f>
        <v>421.09259259259255</v>
      </c>
    </row>
    <row r="30" spans="1:3" ht="15.75" x14ac:dyDescent="0.3">
      <c r="A30" s="27"/>
      <c r="B30" s="28"/>
      <c r="C30" s="29"/>
    </row>
    <row r="31" spans="1:3" ht="15.75" x14ac:dyDescent="0.3">
      <c r="A31" s="13" t="s">
        <v>30</v>
      </c>
      <c r="B31" s="13"/>
      <c r="C31" s="31" t="s">
        <v>29</v>
      </c>
    </row>
    <row r="32" spans="1:3" ht="45" x14ac:dyDescent="0.3">
      <c r="A32" s="13" t="s">
        <v>28</v>
      </c>
      <c r="C32" s="31"/>
    </row>
  </sheetData>
  <mergeCells count="2">
    <mergeCell ref="A2:C2"/>
    <mergeCell ref="C31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Skola</vt:lpstr>
      <vt:lpstr>PII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 Strode</dc:creator>
  <cp:lastModifiedBy>Ivanda Purina</cp:lastModifiedBy>
  <cp:lastPrinted>2024-02-22T08:46:56Z</cp:lastPrinted>
  <dcterms:created xsi:type="dcterms:W3CDTF">2022-09-20T11:11:32Z</dcterms:created>
  <dcterms:modified xsi:type="dcterms:W3CDTF">2026-03-06T06:39:06Z</dcterms:modified>
</cp:coreProperties>
</file>