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9_SEPTEMBRIS\26.09.2024\PIENEMTIE dokumenti\"/>
    </mc:Choice>
  </mc:AlternateContent>
  <xr:revisionPtr revIDLastSave="0" documentId="8_{A0815854-2449-4A5D-AE04-9156E2BA79B9}" xr6:coauthVersionLast="47" xr6:coauthVersionMax="47" xr10:uidLastSave="{00000000-0000-0000-0000-000000000000}"/>
  <bookViews>
    <workbookView xWindow="-108" yWindow="-108" windowWidth="23256" windowHeight="12456" xr2:uid="{35FDB32B-FDAC-4DC6-BDF7-FFA21ADA4C07}"/>
  </bookViews>
  <sheets>
    <sheet name="Apstiprinasanai_09_2024"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Apstiprinasanai_09_2024!$A$1:$H$51</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 l="1"/>
  <c r="H42" i="1"/>
  <c r="G42" i="1"/>
  <c r="F42" i="1"/>
  <c r="E42" i="1"/>
  <c r="D42" i="1"/>
  <c r="C42" i="1"/>
  <c r="I31" i="1" l="1"/>
  <c r="I33" i="1" s="1"/>
  <c r="I35" i="1" s="1"/>
  <c r="I36" i="1" s="1"/>
  <c r="I39" i="1" s="1"/>
  <c r="F31" i="1"/>
  <c r="F33" i="1" s="1"/>
  <c r="F35" i="1" s="1"/>
  <c r="F36" i="1" s="1"/>
  <c r="F39" i="1" s="1"/>
  <c r="E31" i="1"/>
  <c r="E33" i="1" s="1"/>
  <c r="E35" i="1" s="1"/>
  <c r="E36" i="1" s="1"/>
  <c r="E39" i="1" s="1"/>
  <c r="C31" i="1"/>
  <c r="C33" i="1" s="1"/>
  <c r="C35" i="1" s="1"/>
  <c r="C36" i="1" s="1"/>
  <c r="C39" i="1" s="1"/>
  <c r="G31" i="1"/>
  <c r="G33" i="1" s="1"/>
  <c r="G35" i="1" s="1"/>
  <c r="G36" i="1" s="1"/>
  <c r="G39" i="1" s="1"/>
  <c r="D31" i="1"/>
  <c r="D33" i="1" s="1"/>
  <c r="D35" i="1" s="1"/>
  <c r="D36" i="1" s="1"/>
  <c r="D39" i="1" s="1"/>
  <c r="H31" i="1"/>
  <c r="H33" i="1" s="1"/>
  <c r="H35" i="1" s="1"/>
  <c r="H36" i="1" s="1"/>
  <c r="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Kanča</author>
  </authors>
  <commentList>
    <comment ref="E14" authorId="0" shapeId="0" xr:uid="{02C2C1E9-2F53-4CFC-A7C7-4606AC83038A}">
      <text>
        <r>
          <rPr>
            <b/>
            <sz val="9"/>
            <color indexed="81"/>
            <rFont val="Tahoma"/>
            <family val="2"/>
            <charset val="186"/>
          </rPr>
          <t>Baiba Kanča:</t>
        </r>
        <r>
          <rPr>
            <sz val="9"/>
            <color indexed="81"/>
            <rFont val="Tahoma"/>
            <family val="2"/>
            <charset val="186"/>
          </rPr>
          <t xml:space="preserve">
9% no ĀVSk (0950)</t>
        </r>
      </text>
    </comment>
    <comment ref="E15" authorId="0" shapeId="0" xr:uid="{DF356C0D-8B5A-4588-92C8-CD7EDA26D3EB}">
      <text>
        <r>
          <rPr>
            <b/>
            <sz val="9"/>
            <color indexed="81"/>
            <rFont val="Tahoma"/>
            <family val="2"/>
            <charset val="186"/>
          </rPr>
          <t>Baiba Kanča:</t>
        </r>
        <r>
          <rPr>
            <sz val="9"/>
            <color indexed="81"/>
            <rFont val="Tahoma"/>
            <family val="2"/>
            <charset val="186"/>
          </rPr>
          <t xml:space="preserve">
9% no ĀVSk (0950)</t>
        </r>
      </text>
    </comment>
    <comment ref="E23" authorId="0" shapeId="0" xr:uid="{7F8C1A68-C0CA-4497-A2A3-8A9725FD08B7}">
      <text>
        <r>
          <rPr>
            <b/>
            <sz val="9"/>
            <color indexed="81"/>
            <rFont val="Tahoma"/>
            <family val="2"/>
            <charset val="186"/>
          </rPr>
          <t>Baiba Kanča:</t>
        </r>
        <r>
          <rPr>
            <sz val="9"/>
            <color indexed="81"/>
            <rFont val="Tahoma"/>
            <family val="2"/>
            <charset val="186"/>
          </rPr>
          <t xml:space="preserve">
9% no Āvsk (0950)</t>
        </r>
      </text>
    </comment>
    <comment ref="E24" authorId="0" shapeId="0" xr:uid="{AD9ADDBA-D0B1-47F5-BAAC-CC5584F2116C}">
      <text>
        <r>
          <rPr>
            <b/>
            <sz val="9"/>
            <color indexed="81"/>
            <rFont val="Tahoma"/>
            <family val="2"/>
            <charset val="186"/>
          </rPr>
          <t>Baiba Kanča:</t>
        </r>
        <r>
          <rPr>
            <sz val="9"/>
            <color indexed="81"/>
            <rFont val="Tahoma"/>
            <family val="2"/>
            <charset val="186"/>
          </rPr>
          <t xml:space="preserve">
9% no Āvsk (0950)</t>
        </r>
      </text>
    </comment>
  </commentList>
</comments>
</file>

<file path=xl/sharedStrings.xml><?xml version="1.0" encoding="utf-8"?>
<sst xmlns="http://schemas.openxmlformats.org/spreadsheetml/2006/main" count="63" uniqueCount="63">
  <si>
    <t>APSTIPRINĀTS</t>
  </si>
  <si>
    <t xml:space="preserve">Ādažu novada izglītības iestāžu izdevumu tāmes 2024.gadam. </t>
  </si>
  <si>
    <t>0910</t>
  </si>
  <si>
    <t>0920</t>
  </si>
  <si>
    <t>0952</t>
  </si>
  <si>
    <t>0901</t>
  </si>
  <si>
    <t>0902</t>
  </si>
  <si>
    <t>0950</t>
  </si>
  <si>
    <t>0982</t>
  </si>
  <si>
    <t>EKK kods</t>
  </si>
  <si>
    <t>Izmaksu veidi</t>
  </si>
  <si>
    <t>Ādažu PII "Strautiņš", EUR,  01.01.2024. pēc 2023.gada faktiskajām izmaksām</t>
  </si>
  <si>
    <t>Kadagas PII "Mežavēji", EUR,  01.01.2024. pēc 2023.gada faktiskajām izmaksām</t>
  </si>
  <si>
    <t xml:space="preserve">Ādažu vidusskolas PII, EUR, 01.01.2024. pēc 2023.gada faktiskajām izmaksām 
</t>
  </si>
  <si>
    <t>Carnikavas PII "Riekstiņš", EUR, 01.01.2024. pēc 2023.gada faktiskajām izmaksām</t>
  </si>
  <si>
    <t>Siguļu PII "Piejūra", EUR 01.01.2024. pēc 2023.gada faktiskajām izmaksām</t>
  </si>
  <si>
    <t>Ādažu vidusskola, EUR 01.01.2024. pēc 2023.gada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</si>
  <si>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</si>
  <si>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</si>
  <si>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</si>
  <si>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</si>
  <si>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</si>
  <si>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</si>
  <si>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</si>
  <si>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</si>
  <si>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</si>
  <si>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</si>
  <si>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</si>
  <si>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</si>
  <si>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</si>
  <si>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</si>
  <si>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</si>
  <si>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</si>
  <si>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</si>
  <si>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</si>
  <si>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</si>
  <si>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</si>
  <si>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</si>
  <si>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</si>
  <si>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</si>
  <si>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</si>
  <si>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</si>
  <si>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</si>
  <si>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</si>
  <si>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</si>
  <si>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</si>
  <si>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</si>
  <si>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01.09.2024.)</t>
  </si>
  <si>
    <t>Izmaksas 1 audzēknim (gadā)</t>
  </si>
  <si>
    <t>Izmaksas 1 audzēknim (mēnesī)</t>
  </si>
  <si>
    <t>Izmaksas 1 audzēknim (mēnesī) 01.-08.2024.</t>
  </si>
  <si>
    <t>Izmaksu pieaugums/ (samazinājums)</t>
  </si>
  <si>
    <t>Skolēnu skaits (uz 01.01.2024.)</t>
  </si>
  <si>
    <t>Skolēnu skaita pieaugums/ (samazinājums)</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</si>
  <si>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</si>
  <si>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</si>
  <si>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</si>
  <si>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</si>
  <si>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K.Miķelsone</t>
  </si>
  <si>
    <t>Carnikavas vidusskola, EUR, 01.01.2024. pēc 2023.gada faktiskajām izmaksām</t>
  </si>
  <si>
    <t>Ar Ādažu novada domes 2024. gada 29. septembra sēdes lēmumu protokols Nr. 378</t>
  </si>
  <si>
    <t>Pašvaldības domes priekšsēdētāja</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</si>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</sst>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name val="Times New Roman"/>
      <family val="1"/>
      <charset val="186"/>
    </font>
    <font>
      <i/>
      <sz val="14"/>
      <color theme="3"/>
      <name val="Times New Roman"/>
      <family val="1"/>
      <charset val="186"/>
    </font>
    <font>
      <b/>
      <i/>
      <sz val="12"/>
      <color theme="5" tint="-0.249977111117893"/>
      <name val="Times New Roman"/>
      <family val="1"/>
      <charset val="186"/>
    </font>
    <font>
      <b/>
      <i/>
      <sz val="12"/>
      <color theme="3"/>
      <name val="Times New Roman"/>
      <family val="1"/>
      <charset val="186"/>
    </font>
    <font>
      <b/>
      <i/>
      <sz val="12"/>
      <color theme="4" tint="-0.249977111117893"/>
      <name val="Times New Roman"/>
      <family val="1"/>
      <charset val="186"/>
    </font>
    <font>
      <b/>
      <sz val="14"/>
      <color theme="5" tint="-0.249977111117893"/>
      <name val="Times New Roman"/>
      <family val="1"/>
      <charset val="186"/>
    </font>
    <font>
      <b/>
      <i/>
      <sz val="14"/>
      <color theme="5" tint="-0.249977111117893"/>
      <name val="Times New Roman"/>
      <family val="1"/>
      <charset val="186"/>
    </font>
    <font>
      <sz val="12"/>
      <color theme="5" tint="-0.249977111117893"/>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9"/>
      <color rgb="FFFF0000"/>
      <name val="Times New Roman"/>
      <family val="1"/>
      <charset val="186"/>
    </font>
    <font>
      <b/>
      <sz val="9"/>
      <color indexed="81"/>
      <name val="Tahoma"/>
      <family val="2"/>
      <charset val="186"/>
    </font>
    <font>
      <sz val="9"/>
      <color indexed="81"/>
      <name val="Tahoma"/>
      <family val="2"/>
      <charset val="186"/>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top style="thin">
        <color auto="1"/>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top style="thin">
        <color auto="1"/>
      </top>
      <bottom style="medium">
        <color indexed="64"/>
      </bottom>
      <diagonal/>
    </border>
  </borders>
  <cellStyleXfs count="3">
    <xf numFmtId="0" fontId="0" fillId="0" borderId="0"/>
    <xf numFmtId="43" fontId="21" fillId="0" borderId="0" applyFont="0" applyFill="0" applyBorder="0" applyAlignment="0" applyProtection="0"/>
    <xf numFmtId="0" fontId="1" fillId="0" borderId="0"/>
  </cellStyleXfs>
  <cellXfs count="101">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4" fillId="0" borderId="0" xfId="2" applyFont="1"/>
    <xf numFmtId="0" fontId="4" fillId="0" borderId="0" xfId="2" applyFont="1" applyAlignment="1">
      <alignment wrapText="1"/>
    </xf>
    <xf numFmtId="0" fontId="5" fillId="0" borderId="0" xfId="2" applyFont="1"/>
    <xf numFmtId="0" fontId="3" fillId="0" borderId="0" xfId="2" applyFont="1"/>
    <xf numFmtId="0" fontId="2" fillId="0" borderId="0" xfId="2" applyFont="1" applyAlignment="1">
      <alignment horizontal="center"/>
    </xf>
    <xf numFmtId="0" fontId="2" fillId="0" borderId="0" xfId="2" applyFont="1" applyAlignment="1">
      <alignment horizontal="center" wrapText="1"/>
    </xf>
    <xf numFmtId="49" fontId="2" fillId="0" borderId="0" xfId="2" applyNumberFormat="1" applyFont="1" applyAlignment="1">
      <alignment horizontal="center"/>
    </xf>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Border="1" applyAlignment="1">
      <alignment horizontal="center"/>
    </xf>
    <xf numFmtId="4" fontId="3" fillId="0" borderId="8" xfId="2" applyNumberFormat="1" applyFont="1" applyBorder="1" applyAlignment="1">
      <alignment horizontal="center"/>
    </xf>
    <xf numFmtId="4" fontId="3" fillId="0" borderId="5" xfId="2" applyNumberFormat="1" applyFont="1" applyBorder="1" applyAlignment="1">
      <alignment horizontal="center"/>
    </xf>
    <xf numFmtId="0" fontId="7" fillId="0" borderId="9" xfId="2" applyFont="1" applyBorder="1" applyAlignment="1">
      <alignment horizontal="center"/>
    </xf>
    <xf numFmtId="0" fontId="7" fillId="0" borderId="10" xfId="2" applyFont="1" applyBorder="1" applyAlignment="1">
      <alignment horizontal="left" wrapText="1"/>
    </xf>
    <xf numFmtId="4" fontId="7" fillId="0" borderId="11" xfId="2" applyNumberFormat="1" applyFont="1" applyBorder="1" applyAlignment="1">
      <alignment horizontal="center"/>
    </xf>
    <xf numFmtId="4" fontId="7" fillId="0" borderId="12" xfId="2" applyNumberFormat="1" applyFont="1" applyBorder="1" applyAlignment="1">
      <alignment horizontal="center"/>
    </xf>
    <xf numFmtId="4" fontId="7" fillId="0" borderId="9" xfId="2" applyNumberFormat="1" applyFont="1" applyBorder="1" applyAlignment="1">
      <alignment horizontal="center"/>
    </xf>
    <xf numFmtId="0" fontId="3" fillId="0" borderId="9" xfId="2" applyFont="1" applyBorder="1" applyAlignment="1">
      <alignment horizontal="center"/>
    </xf>
    <xf numFmtId="0" fontId="3" fillId="0" borderId="10" xfId="2" applyFont="1" applyBorder="1" applyAlignment="1">
      <alignment horizontal="left" wrapText="1"/>
    </xf>
    <xf numFmtId="4" fontId="3" fillId="0" borderId="11" xfId="2" applyNumberFormat="1" applyFont="1" applyBorder="1" applyAlignment="1">
      <alignment horizontal="center"/>
    </xf>
    <xf numFmtId="4" fontId="3" fillId="0" borderId="12" xfId="2" applyNumberFormat="1" applyFont="1" applyBorder="1" applyAlignment="1">
      <alignment horizontal="center"/>
    </xf>
    <xf numFmtId="4" fontId="3" fillId="0" borderId="9" xfId="2" applyNumberFormat="1" applyFont="1" applyBorder="1" applyAlignment="1">
      <alignment horizontal="center"/>
    </xf>
    <xf numFmtId="0" fontId="3" fillId="0" borderId="10" xfId="2" applyFont="1" applyBorder="1" applyAlignment="1">
      <alignment wrapText="1"/>
    </xf>
    <xf numFmtId="0" fontId="7" fillId="0" borderId="9" xfId="2" applyFont="1" applyBorder="1" applyAlignment="1">
      <alignment horizontal="right"/>
    </xf>
    <xf numFmtId="0" fontId="7" fillId="0" borderId="10" xfId="2" applyFont="1" applyBorder="1" applyAlignment="1">
      <alignment horizontal="right" wrapText="1"/>
    </xf>
    <xf numFmtId="4" fontId="8" fillId="0" borderId="11" xfId="2" applyNumberFormat="1" applyFont="1" applyBorder="1" applyAlignment="1">
      <alignment horizontal="center"/>
    </xf>
    <xf numFmtId="4" fontId="8" fillId="0" borderId="12" xfId="2" applyNumberFormat="1" applyFont="1" applyBorder="1" applyAlignment="1">
      <alignment horizontal="center"/>
    </xf>
    <xf numFmtId="4" fontId="8" fillId="0" borderId="9" xfId="2" applyNumberFormat="1" applyFont="1" applyBorder="1" applyAlignment="1">
      <alignment horizontal="center"/>
    </xf>
    <xf numFmtId="0" fontId="7" fillId="0" borderId="13" xfId="2" applyFont="1" applyBorder="1" applyAlignment="1">
      <alignment horizontal="center"/>
    </xf>
    <xf numFmtId="0" fontId="7" fillId="0" borderId="14" xfId="2" applyFont="1" applyBorder="1" applyAlignment="1">
      <alignment horizontal="left" wrapText="1"/>
    </xf>
    <xf numFmtId="4" fontId="8" fillId="0" borderId="15" xfId="2" applyNumberFormat="1" applyFont="1" applyBorder="1" applyAlignment="1">
      <alignment horizontal="center"/>
    </xf>
    <xf numFmtId="4" fontId="8" fillId="0" borderId="16" xfId="2" applyNumberFormat="1" applyFont="1" applyBorder="1" applyAlignment="1">
      <alignment horizontal="center"/>
    </xf>
    <xf numFmtId="4" fontId="8" fillId="0" borderId="13" xfId="2" applyNumberFormat="1" applyFont="1" applyBorder="1" applyAlignment="1">
      <alignment horizontal="center"/>
    </xf>
    <xf numFmtId="4" fontId="7" fillId="0" borderId="15" xfId="2" applyNumberFormat="1" applyFont="1" applyBorder="1" applyAlignment="1">
      <alignment horizontal="center"/>
    </xf>
    <xf numFmtId="0" fontId="7" fillId="0" borderId="0" xfId="2" applyFont="1"/>
    <xf numFmtId="0" fontId="6" fillId="0" borderId="17" xfId="2" applyFont="1" applyBorder="1" applyAlignment="1">
      <alignment horizontal="center"/>
    </xf>
    <xf numFmtId="0" fontId="6" fillId="0" borderId="18" xfId="2" applyFont="1" applyBorder="1" applyAlignment="1">
      <alignment horizontal="left" wrapText="1"/>
    </xf>
    <xf numFmtId="4" fontId="6" fillId="0" borderId="19" xfId="2" applyNumberFormat="1" applyFont="1" applyBorder="1" applyAlignment="1">
      <alignment horizontal="center"/>
    </xf>
    <xf numFmtId="4" fontId="6" fillId="0" borderId="20" xfId="2" applyNumberFormat="1" applyFont="1" applyBorder="1" applyAlignment="1">
      <alignment horizontal="center"/>
    </xf>
    <xf numFmtId="0" fontId="9" fillId="0" borderId="9" xfId="2" applyFont="1" applyBorder="1" applyAlignment="1">
      <alignment horizontal="center"/>
    </xf>
    <xf numFmtId="0" fontId="9" fillId="0" borderId="21" xfId="2" applyFont="1" applyBorder="1" applyAlignment="1">
      <alignment horizontal="center" wrapText="1"/>
    </xf>
    <xf numFmtId="4" fontId="5" fillId="0" borderId="12" xfId="2" applyNumberFormat="1" applyFont="1" applyBorder="1" applyAlignment="1">
      <alignment horizontal="center"/>
    </xf>
    <xf numFmtId="0" fontId="3" fillId="0" borderId="12" xfId="2" applyFont="1" applyBorder="1"/>
    <xf numFmtId="0" fontId="3" fillId="0" borderId="11" xfId="2" applyFont="1" applyBorder="1"/>
    <xf numFmtId="4" fontId="10" fillId="0" borderId="11" xfId="2" applyNumberFormat="1" applyFont="1" applyBorder="1" applyAlignment="1">
      <alignment horizontal="center"/>
    </xf>
    <xf numFmtId="4" fontId="10" fillId="0" borderId="12" xfId="2" applyNumberFormat="1" applyFont="1" applyBorder="1" applyAlignment="1">
      <alignment horizontal="center"/>
    </xf>
    <xf numFmtId="0" fontId="3" fillId="0" borderId="21" xfId="2" applyFont="1" applyBorder="1" applyAlignment="1">
      <alignment horizontal="left" wrapText="1"/>
    </xf>
    <xf numFmtId="3" fontId="3" fillId="0" borderId="12" xfId="2" applyNumberFormat="1" applyFont="1" applyBorder="1" applyAlignment="1">
      <alignment horizontal="center"/>
    </xf>
    <xf numFmtId="3" fontId="3" fillId="0" borderId="11" xfId="2" applyNumberFormat="1" applyFont="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center"/>
    </xf>
    <xf numFmtId="0" fontId="9" fillId="2" borderId="9" xfId="2" applyFont="1" applyFill="1" applyBorder="1" applyAlignment="1">
      <alignment horizontal="center"/>
    </xf>
    <xf numFmtId="0" fontId="6" fillId="2" borderId="21" xfId="2" applyFont="1" applyFill="1" applyBorder="1" applyAlignment="1">
      <alignment horizontal="left" wrapText="1"/>
    </xf>
    <xf numFmtId="4" fontId="6" fillId="2" borderId="12" xfId="2" applyNumberFormat="1" applyFont="1" applyFill="1" applyBorder="1" applyAlignment="1">
      <alignment horizontal="center"/>
    </xf>
    <xf numFmtId="4" fontId="6" fillId="2" borderId="11" xfId="2" applyNumberFormat="1" applyFont="1" applyFill="1" applyBorder="1" applyAlignment="1">
      <alignment horizontal="center"/>
    </xf>
    <xf numFmtId="0" fontId="6" fillId="0" borderId="21" xfId="2" applyFont="1" applyBorder="1" applyAlignment="1">
      <alignment horizontal="left" wrapText="1"/>
    </xf>
    <xf numFmtId="4" fontId="6" fillId="0" borderId="12" xfId="2" applyNumberFormat="1" applyFont="1" applyBorder="1" applyAlignment="1">
      <alignment horizontal="center"/>
    </xf>
    <xf numFmtId="4" fontId="6" fillId="0" borderId="11" xfId="2" applyNumberFormat="1" applyFont="1" applyBorder="1" applyAlignment="1">
      <alignment horizontal="center"/>
    </xf>
    <xf numFmtId="0" fontId="11" fillId="0" borderId="9" xfId="2" applyFont="1" applyBorder="1" applyAlignment="1">
      <alignment horizontal="center"/>
    </xf>
    <xf numFmtId="0" fontId="12" fillId="0" borderId="21" xfId="2" applyFont="1" applyBorder="1" applyAlignment="1">
      <alignment horizontal="left" wrapText="1"/>
    </xf>
    <xf numFmtId="4" fontId="12" fillId="0" borderId="12" xfId="2" applyNumberFormat="1" applyFont="1" applyBorder="1" applyAlignment="1">
      <alignment horizontal="center"/>
    </xf>
    <xf numFmtId="4" fontId="12" fillId="0" borderId="11" xfId="2" applyNumberFormat="1" applyFont="1" applyBorder="1" applyAlignment="1">
      <alignment horizontal="center"/>
    </xf>
    <xf numFmtId="0" fontId="13" fillId="0" borderId="0" xfId="2" applyFont="1"/>
    <xf numFmtId="0" fontId="14" fillId="0" borderId="21" xfId="2" applyFont="1" applyBorder="1" applyAlignment="1">
      <alignment horizontal="left" wrapText="1"/>
    </xf>
    <xf numFmtId="4" fontId="14" fillId="0" borderId="12" xfId="2" applyNumberFormat="1" applyFont="1" applyBorder="1" applyAlignment="1">
      <alignment horizontal="center"/>
    </xf>
    <xf numFmtId="4" fontId="14" fillId="0" borderId="11" xfId="2" applyNumberFormat="1" applyFont="1" applyBorder="1" applyAlignment="1">
      <alignment horizontal="center"/>
    </xf>
    <xf numFmtId="0" fontId="15" fillId="0" borderId="21" xfId="2" applyFont="1" applyBorder="1" applyAlignment="1">
      <alignment horizontal="left" wrapText="1"/>
    </xf>
    <xf numFmtId="4" fontId="15" fillId="0" borderId="12" xfId="2" applyNumberFormat="1" applyFont="1" applyBorder="1" applyAlignment="1">
      <alignment horizontal="center"/>
    </xf>
    <xf numFmtId="4" fontId="15" fillId="0" borderId="11" xfId="2" applyNumberFormat="1" applyFont="1" applyBorder="1" applyAlignment="1">
      <alignment horizontal="center"/>
    </xf>
    <xf numFmtId="0" fontId="16" fillId="0" borderId="21" xfId="2" applyFont="1" applyBorder="1" applyAlignment="1">
      <alignment horizontal="left" wrapText="1"/>
    </xf>
    <xf numFmtId="3" fontId="16" fillId="0" borderId="12" xfId="2" applyNumberFormat="1" applyFont="1" applyBorder="1" applyAlignment="1">
      <alignment horizontal="center"/>
    </xf>
    <xf numFmtId="3" fontId="16" fillId="0" borderId="11" xfId="2" applyNumberFormat="1" applyFont="1" applyBorder="1" applyAlignment="1">
      <alignment horizontal="center"/>
    </xf>
    <xf numFmtId="0" fontId="14" fillId="0" borderId="9" xfId="2" applyFont="1" applyBorder="1" applyAlignment="1">
      <alignment horizontal="center"/>
    </xf>
    <xf numFmtId="0" fontId="17" fillId="0" borderId="0" xfId="2" applyFont="1"/>
    <xf numFmtId="0" fontId="18" fillId="0" borderId="0" xfId="2" applyFont="1"/>
    <xf numFmtId="0" fontId="3" fillId="0" borderId="22" xfId="2" applyFont="1" applyBorder="1" applyAlignment="1">
      <alignment horizontal="center"/>
    </xf>
    <xf numFmtId="0" fontId="19" fillId="0" borderId="23" xfId="2" applyFont="1" applyBorder="1" applyAlignment="1">
      <alignment horizontal="right" wrapText="1"/>
    </xf>
    <xf numFmtId="0" fontId="3" fillId="0" borderId="24" xfId="2" applyFont="1" applyBorder="1" applyAlignment="1">
      <alignment horizontal="center"/>
    </xf>
    <xf numFmtId="0" fontId="3" fillId="0" borderId="25" xfId="2" applyFont="1" applyBorder="1" applyAlignment="1">
      <alignment horizontal="center"/>
    </xf>
    <xf numFmtId="0" fontId="20" fillId="0" borderId="0" xfId="2" applyFont="1" applyAlignment="1">
      <alignment horizontal="right" wrapText="1"/>
    </xf>
    <xf numFmtId="43" fontId="2" fillId="0" borderId="0" xfId="1" applyFont="1"/>
    <xf numFmtId="0" fontId="22" fillId="0" borderId="0" xfId="2" applyFont="1"/>
    <xf numFmtId="0" fontId="23" fillId="0" borderId="0" xfId="2" applyFont="1" applyAlignment="1">
      <alignment horizontal="justify" wrapText="1"/>
    </xf>
    <xf numFmtId="0" fontId="23" fillId="0" borderId="0" xfId="2" applyFont="1" applyAlignment="1">
      <alignment horizontal="left" wrapText="1"/>
    </xf>
    <xf numFmtId="0" fontId="24"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 xfId="2" applyFont="1" applyFill="1" applyBorder="1" applyAlignment="1">
      <alignment horizontal="center" vertical="center" wrapText="1"/>
    </xf>
    <xf numFmtId="4" fontId="7" fillId="0" borderId="16" xfId="2" applyNumberFormat="1" applyFont="1" applyBorder="1" applyAlignment="1">
      <alignment horizontal="center"/>
    </xf>
    <xf numFmtId="0" fontId="24" fillId="0" borderId="0" xfId="2" applyFont="1" applyAlignment="1">
      <alignment horizontal="left" wrapText="1"/>
    </xf>
    <xf numFmtId="0" fontId="4" fillId="0" borderId="0" xfId="2" applyFont="1" applyAlignment="1">
      <alignment horizontal="center"/>
    </xf>
    <xf numFmtId="0" fontId="23" fillId="0" borderId="0" xfId="2" applyFont="1" applyAlignment="1">
      <alignment horizontal="justify" wrapText="1"/>
    </xf>
    <xf numFmtId="0" fontId="23" fillId="0" borderId="0" xfId="2" applyFont="1" applyAlignment="1">
      <alignment horizontal="left" wrapText="1"/>
    </xf>
  </cellXfs>
  <cellStyles count="3">
    <cellStyle name="Comma" xfId="1" builtinId="3"/>
    <cellStyle name="Normal" xfId="0" builtinId="0"/>
    <cellStyle name="Parasts 7" xfId="2" xr:uid="{508833AF-1F61-4D02-A8EF-64FB3530A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3E48-B5B4-4D02-8D79-EB8EEFF5B0A1}">
  <sheetPr>
    <tabColor rgb="FFFFFF00"/>
    <pageSetUpPr fitToPage="1"/>
  </sheetPr>
  <dimension ref="A1:L52"/>
  <sheetViews>
    <sheetView tabSelected="1" topLeftCell="A37" zoomScale="90" zoomScaleNormal="90" workbookViewId="0">
      <selection activeCell="A52" sqref="A52"/>
    </sheetView>
  </sheetViews>
  <sheetFormatPr defaultColWidth="9.109375" defaultRowHeight="18" outlineLevelRow="1" x14ac:dyDescent="0.35"/>
  <cols>
    <col min="1" max="1" width="10.44140625" style="1" customWidth="1"/>
    <col min="2" max="2" width="40.109375" style="90" customWidth="1"/>
    <col min="3" max="5" width="23.33203125" style="1" customWidth="1"/>
    <col min="6" max="6" width="23.77734375" style="1" customWidth="1"/>
    <col min="7" max="7" width="23.6640625" style="1" customWidth="1"/>
    <col min="8" max="8" width="23.33203125" style="1" customWidth="1"/>
    <col min="9" max="9" width="24" style="1" customWidth="1"/>
    <col min="10" max="16384" width="9.109375" style="1"/>
  </cols>
  <sheetData>
    <row r="1" spans="1:9" ht="18.75" customHeight="1" x14ac:dyDescent="0.35">
      <c r="B1" s="2"/>
      <c r="C1" s="2"/>
      <c r="I1" s="2" t="s">
        <v>0</v>
      </c>
    </row>
    <row r="2" spans="1:9" ht="18.75" customHeight="1" x14ac:dyDescent="0.35">
      <c r="B2" s="2"/>
      <c r="C2" s="2"/>
      <c r="I2" s="3" t="s">
        <v>60</v>
      </c>
    </row>
    <row r="3" spans="1:9" ht="18.75" customHeight="1" x14ac:dyDescent="0.35">
      <c r="B3" s="2"/>
      <c r="C3" s="2"/>
    </row>
    <row r="4" spans="1:9" x14ac:dyDescent="0.35">
      <c r="A4" s="98" t="s">
        <v>1</v>
      </c>
      <c r="B4" s="98"/>
      <c r="C4" s="98"/>
      <c r="D4" s="98"/>
      <c r="E4" s="98"/>
      <c r="F4" s="98"/>
      <c r="G4" s="98"/>
      <c r="H4" s="98"/>
      <c r="I4" s="98"/>
    </row>
    <row r="5" spans="1:9" ht="15" customHeight="1" thickBot="1" x14ac:dyDescent="0.4">
      <c r="A5" s="4"/>
      <c r="B5" s="5"/>
      <c r="C5" s="4"/>
      <c r="D5" s="6"/>
      <c r="E5" s="7"/>
      <c r="F5" s="7"/>
      <c r="G5" s="7"/>
    </row>
    <row r="6" spans="1:9" ht="36.6" hidden="1" customHeight="1" outlineLevel="1" thickBot="1" x14ac:dyDescent="0.4">
      <c r="A6" s="8"/>
      <c r="B6" s="9"/>
      <c r="C6" s="10" t="s">
        <v>2</v>
      </c>
      <c r="D6" s="10" t="s">
        <v>3</v>
      </c>
      <c r="E6" s="10" t="s">
        <v>4</v>
      </c>
      <c r="F6" s="10" t="s">
        <v>5</v>
      </c>
      <c r="G6" s="10" t="s">
        <v>6</v>
      </c>
      <c r="H6" s="10" t="s">
        <v>7</v>
      </c>
      <c r="I6" s="10" t="s">
        <v>8</v>
      </c>
    </row>
    <row r="7" spans="1:9" s="7" customFormat="1" ht="99" customHeight="1" collapsed="1" thickBot="1" x14ac:dyDescent="0.35">
      <c r="A7" s="91" t="s">
        <v>9</v>
      </c>
      <c r="B7" s="92" t="s">
        <v>10</v>
      </c>
      <c r="C7" s="93" t="s">
        <v>11</v>
      </c>
      <c r="D7" s="94" t="s">
        <v>12</v>
      </c>
      <c r="E7" s="93" t="s">
        <v>13</v>
      </c>
      <c r="F7" s="95" t="s">
        <v>14</v>
      </c>
      <c r="G7" s="95" t="s">
        <v>15</v>
      </c>
      <c r="H7" s="93" t="s">
        <v>16</v>
      </c>
      <c r="I7" s="94" t="s">
        <v>59</v>
      </c>
    </row>
    <row r="8" spans="1:9" s="7" customFormat="1" ht="31.2" outlineLevel="1" x14ac:dyDescent="0.3">
      <c r="A8" s="11">
        <v>1100</v>
      </c>
      <c r="B8" s="12" t="s">
        <v>17</v>
      </c>
      <c r="C8" s="13">
        <v>779834.93</v>
      </c>
      <c r="D8" s="14">
        <v>553347.71000000008</v>
      </c>
      <c r="E8" s="13">
        <v>178110.69</v>
      </c>
      <c r="F8" s="15">
        <v>545179.85</v>
      </c>
      <c r="G8" s="15">
        <v>635143.68999999994</v>
      </c>
      <c r="H8" s="13">
        <v>819760.82499999995</v>
      </c>
      <c r="I8" s="14">
        <v>261542.71000000002</v>
      </c>
    </row>
    <row r="9" spans="1:9" s="7" customFormat="1" ht="15.6" outlineLevel="1" x14ac:dyDescent="0.3">
      <c r="A9" s="16" t="s">
        <v>18</v>
      </c>
      <c r="B9" s="17" t="s">
        <v>19</v>
      </c>
      <c r="C9" s="18">
        <v>232459.85</v>
      </c>
      <c r="D9" s="19">
        <v>93888.03</v>
      </c>
      <c r="E9" s="18">
        <v>73431.149999999994</v>
      </c>
      <c r="F9" s="20">
        <v>147567.54999999999</v>
      </c>
      <c r="G9" s="20">
        <v>69131.7</v>
      </c>
      <c r="H9" s="18">
        <v>2869609.84</v>
      </c>
      <c r="I9" s="19">
        <v>768823.98</v>
      </c>
    </row>
    <row r="10" spans="1:9" s="7" customFormat="1" ht="15.6" outlineLevel="1" x14ac:dyDescent="0.3">
      <c r="A10" s="21">
        <v>1200</v>
      </c>
      <c r="B10" s="22" t="s">
        <v>20</v>
      </c>
      <c r="C10" s="23">
        <v>268981.43109999999</v>
      </c>
      <c r="D10" s="24">
        <v>181843.497152</v>
      </c>
      <c r="E10" s="23">
        <v>54649.28155</v>
      </c>
      <c r="F10" s="25">
        <v>187516.50820000001</v>
      </c>
      <c r="G10" s="25">
        <v>190706.081175</v>
      </c>
      <c r="H10" s="23">
        <v>251171.31155000001</v>
      </c>
      <c r="I10" s="24">
        <v>68327.592174999998</v>
      </c>
    </row>
    <row r="11" spans="1:9" s="7" customFormat="1" ht="31.2" outlineLevel="1" x14ac:dyDescent="0.3">
      <c r="A11" s="16" t="s">
        <v>21</v>
      </c>
      <c r="B11" s="17" t="s">
        <v>22</v>
      </c>
      <c r="C11" s="18">
        <v>61365.95</v>
      </c>
      <c r="D11" s="19">
        <v>23885.81</v>
      </c>
      <c r="E11" s="18">
        <v>19802.669999999998</v>
      </c>
      <c r="F11" s="20">
        <v>45022.96</v>
      </c>
      <c r="G11" s="20">
        <v>17794.46</v>
      </c>
      <c r="H11" s="18">
        <v>740110.85</v>
      </c>
      <c r="I11" s="19">
        <v>194658.06</v>
      </c>
    </row>
    <row r="12" spans="1:9" s="7" customFormat="1" ht="31.2" outlineLevel="1" x14ac:dyDescent="0.3">
      <c r="A12" s="21">
        <v>2110</v>
      </c>
      <c r="B12" s="26" t="s">
        <v>23</v>
      </c>
      <c r="C12" s="23">
        <v>0</v>
      </c>
      <c r="D12" s="24">
        <v>0</v>
      </c>
      <c r="E12" s="23">
        <v>0</v>
      </c>
      <c r="F12" s="25">
        <v>0</v>
      </c>
      <c r="G12" s="25">
        <v>0</v>
      </c>
      <c r="H12" s="23">
        <v>0</v>
      </c>
      <c r="I12" s="24">
        <v>0</v>
      </c>
    </row>
    <row r="13" spans="1:9" s="7" customFormat="1" ht="15.6" outlineLevel="1" x14ac:dyDescent="0.3">
      <c r="A13" s="21">
        <v>2200</v>
      </c>
      <c r="B13" s="22" t="s">
        <v>24</v>
      </c>
      <c r="C13" s="23">
        <v>110893.40000000001</v>
      </c>
      <c r="D13" s="24">
        <v>63468.450000000012</v>
      </c>
      <c r="E13" s="23">
        <v>12222.601278896103</v>
      </c>
      <c r="F13" s="25">
        <v>93068.949999999983</v>
      </c>
      <c r="G13" s="25">
        <v>38747.589999999997</v>
      </c>
      <c r="H13" s="23">
        <v>561810.42872110382</v>
      </c>
      <c r="I13" s="24">
        <v>106264.52000000002</v>
      </c>
    </row>
    <row r="14" spans="1:9" s="7" customFormat="1" ht="31.2" outlineLevel="1" x14ac:dyDescent="0.3">
      <c r="A14" s="27">
        <v>2210</v>
      </c>
      <c r="B14" s="28" t="s">
        <v>25</v>
      </c>
      <c r="C14" s="18">
        <v>3427.83</v>
      </c>
      <c r="D14" s="19">
        <v>3272.15</v>
      </c>
      <c r="E14" s="18">
        <v>248.59590048701298</v>
      </c>
      <c r="F14" s="20">
        <v>3177.87</v>
      </c>
      <c r="G14" s="20">
        <v>5351.58</v>
      </c>
      <c r="H14" s="18">
        <v>5257.5490995129876</v>
      </c>
      <c r="I14" s="19">
        <v>3156.88</v>
      </c>
    </row>
    <row r="15" spans="1:9" s="7" customFormat="1" ht="31.2" outlineLevel="1" x14ac:dyDescent="0.3">
      <c r="A15" s="27">
        <v>2220</v>
      </c>
      <c r="B15" s="28" t="s">
        <v>26</v>
      </c>
      <c r="C15" s="18">
        <v>38889.78</v>
      </c>
      <c r="D15" s="19">
        <v>23954.61</v>
      </c>
      <c r="E15" s="18">
        <v>9945.6753784090906</v>
      </c>
      <c r="F15" s="20">
        <v>78227.429999999993</v>
      </c>
      <c r="G15" s="20">
        <v>18071.66</v>
      </c>
      <c r="H15" s="18">
        <v>287860.96962159086</v>
      </c>
      <c r="I15" s="19">
        <v>85102.46</v>
      </c>
    </row>
    <row r="16" spans="1:9" s="7" customFormat="1" ht="46.8" outlineLevel="1" x14ac:dyDescent="0.3">
      <c r="A16" s="27">
        <v>2230</v>
      </c>
      <c r="B16" s="28" t="s">
        <v>27</v>
      </c>
      <c r="C16" s="18">
        <v>18170.259999999998</v>
      </c>
      <c r="D16" s="19">
        <v>7129.21</v>
      </c>
      <c r="E16" s="18">
        <v>1919.43</v>
      </c>
      <c r="F16" s="20">
        <v>7308.32</v>
      </c>
      <c r="G16" s="20">
        <v>11171.57</v>
      </c>
      <c r="H16" s="18">
        <v>39539.49</v>
      </c>
      <c r="I16" s="19">
        <v>3498.7900000000009</v>
      </c>
    </row>
    <row r="17" spans="1:9" s="7" customFormat="1" ht="46.8" outlineLevel="1" x14ac:dyDescent="0.3">
      <c r="A17" s="16" t="s">
        <v>28</v>
      </c>
      <c r="B17" s="17" t="s">
        <v>29</v>
      </c>
      <c r="C17" s="29"/>
      <c r="D17" s="30"/>
      <c r="E17" s="29"/>
      <c r="F17" s="31"/>
      <c r="G17" s="31"/>
      <c r="H17" s="18">
        <v>115188.42</v>
      </c>
      <c r="I17" s="19">
        <v>0</v>
      </c>
    </row>
    <row r="18" spans="1:9" s="7" customFormat="1" ht="15.6" outlineLevel="1" x14ac:dyDescent="0.3">
      <c r="A18" s="27">
        <v>2240</v>
      </c>
      <c r="B18" s="28" t="s">
        <v>30</v>
      </c>
      <c r="C18" s="18">
        <v>44391.23</v>
      </c>
      <c r="D18" s="19">
        <v>28179.99</v>
      </c>
      <c r="E18" s="18">
        <v>108.9</v>
      </c>
      <c r="F18" s="20">
        <v>3777.65</v>
      </c>
      <c r="G18" s="20">
        <v>3717.46</v>
      </c>
      <c r="H18" s="18">
        <v>98531.22</v>
      </c>
      <c r="I18" s="19">
        <v>4271.63</v>
      </c>
    </row>
    <row r="19" spans="1:9" s="7" customFormat="1" ht="15.6" outlineLevel="1" x14ac:dyDescent="0.3">
      <c r="A19" s="27">
        <v>2250</v>
      </c>
      <c r="B19" s="28" t="s">
        <v>31</v>
      </c>
      <c r="C19" s="18">
        <v>0</v>
      </c>
      <c r="D19" s="19">
        <v>673.55</v>
      </c>
      <c r="E19" s="18"/>
      <c r="F19" s="20">
        <v>464.45</v>
      </c>
      <c r="G19" s="20">
        <v>74.849999999999994</v>
      </c>
      <c r="H19" s="18">
        <v>14271.66</v>
      </c>
      <c r="I19" s="19">
        <v>192.74</v>
      </c>
    </row>
    <row r="20" spans="1:9" s="7" customFormat="1" ht="46.8" outlineLevel="1" x14ac:dyDescent="0.3">
      <c r="A20" s="27">
        <v>2260</v>
      </c>
      <c r="B20" s="28" t="s">
        <v>32</v>
      </c>
      <c r="C20" s="18">
        <v>6014.3</v>
      </c>
      <c r="D20" s="19">
        <v>258.94</v>
      </c>
      <c r="E20" s="18">
        <v>0</v>
      </c>
      <c r="F20" s="20">
        <v>113.23</v>
      </c>
      <c r="G20" s="20">
        <v>360.47</v>
      </c>
      <c r="H20" s="18">
        <v>1161.1199999999999</v>
      </c>
      <c r="I20" s="19">
        <v>10042.02</v>
      </c>
    </row>
    <row r="21" spans="1:9" s="7" customFormat="1" ht="33" customHeight="1" outlineLevel="1" x14ac:dyDescent="0.3">
      <c r="A21" s="21">
        <v>2300</v>
      </c>
      <c r="B21" s="22" t="s">
        <v>33</v>
      </c>
      <c r="C21" s="23">
        <v>163528.04999999999</v>
      </c>
      <c r="D21" s="24">
        <v>77186.12000000001</v>
      </c>
      <c r="E21" s="23">
        <v>23115.662228733767</v>
      </c>
      <c r="F21" s="25">
        <v>25753.19</v>
      </c>
      <c r="G21" s="25">
        <v>24914.979999999996</v>
      </c>
      <c r="H21" s="23">
        <v>484931.75277126621</v>
      </c>
      <c r="I21" s="24">
        <v>121909.28</v>
      </c>
    </row>
    <row r="22" spans="1:9" s="7" customFormat="1" ht="16.5" customHeight="1" outlineLevel="1" x14ac:dyDescent="0.3">
      <c r="A22" s="27">
        <v>2310</v>
      </c>
      <c r="B22" s="28" t="s">
        <v>34</v>
      </c>
      <c r="C22" s="18">
        <v>12530.47</v>
      </c>
      <c r="D22" s="19">
        <v>8837.9699999999993</v>
      </c>
      <c r="E22" s="18">
        <v>782.21</v>
      </c>
      <c r="F22" s="20">
        <v>9299.5</v>
      </c>
      <c r="G22" s="20">
        <v>6813.8</v>
      </c>
      <c r="H22" s="18">
        <v>36313.11</v>
      </c>
      <c r="I22" s="19">
        <v>18833.46</v>
      </c>
    </row>
    <row r="23" spans="1:9" s="7" customFormat="1" ht="32.25" customHeight="1" outlineLevel="1" x14ac:dyDescent="0.3">
      <c r="A23" s="27">
        <v>2320</v>
      </c>
      <c r="B23" s="28" t="s">
        <v>35</v>
      </c>
      <c r="C23" s="18">
        <v>117555.57</v>
      </c>
      <c r="D23" s="19">
        <v>50878.909999999996</v>
      </c>
      <c r="E23" s="18">
        <v>11972.219185227274</v>
      </c>
      <c r="F23" s="20">
        <v>0</v>
      </c>
      <c r="G23" s="20">
        <v>0</v>
      </c>
      <c r="H23" s="18">
        <v>177506.84081477273</v>
      </c>
      <c r="I23" s="19">
        <v>0</v>
      </c>
    </row>
    <row r="24" spans="1:9" s="7" customFormat="1" ht="30" customHeight="1" outlineLevel="1" x14ac:dyDescent="0.3">
      <c r="A24" s="27">
        <v>2340</v>
      </c>
      <c r="B24" s="28" t="s">
        <v>36</v>
      </c>
      <c r="C24" s="18">
        <v>483.69</v>
      </c>
      <c r="D24" s="19">
        <v>149.94</v>
      </c>
      <c r="E24" s="18">
        <v>129.4430435064935</v>
      </c>
      <c r="F24" s="20">
        <v>519.88</v>
      </c>
      <c r="G24" s="20">
        <v>210</v>
      </c>
      <c r="H24" s="18">
        <v>2404.8669564935062</v>
      </c>
      <c r="I24" s="19">
        <v>500.83</v>
      </c>
    </row>
    <row r="25" spans="1:9" s="7" customFormat="1" ht="33" customHeight="1" outlineLevel="1" x14ac:dyDescent="0.3">
      <c r="A25" s="27">
        <v>2350</v>
      </c>
      <c r="B25" s="28" t="s">
        <v>37</v>
      </c>
      <c r="C25" s="18">
        <v>18019.97</v>
      </c>
      <c r="D25" s="19">
        <v>11603.01</v>
      </c>
      <c r="E25" s="18">
        <v>4933.26</v>
      </c>
      <c r="F25" s="20">
        <v>6630.19</v>
      </c>
      <c r="G25" s="20">
        <v>4778.1899999999996</v>
      </c>
      <c r="H25" s="18">
        <v>38790.104999999996</v>
      </c>
      <c r="I25" s="19">
        <v>5664.84</v>
      </c>
    </row>
    <row r="26" spans="1:9" s="7" customFormat="1" ht="51.75" customHeight="1" outlineLevel="1" x14ac:dyDescent="0.3">
      <c r="A26" s="27">
        <v>2360</v>
      </c>
      <c r="B26" s="28" t="s">
        <v>38</v>
      </c>
      <c r="C26" s="18">
        <v>0</v>
      </c>
      <c r="D26" s="19">
        <v>0</v>
      </c>
      <c r="E26" s="18">
        <v>0</v>
      </c>
      <c r="F26" s="20">
        <v>0</v>
      </c>
      <c r="G26" s="20">
        <v>0</v>
      </c>
      <c r="H26" s="18">
        <v>138321.4</v>
      </c>
      <c r="I26" s="19">
        <v>72731.5</v>
      </c>
    </row>
    <row r="27" spans="1:9" s="7" customFormat="1" ht="16.5" customHeight="1" outlineLevel="1" x14ac:dyDescent="0.3">
      <c r="A27" s="27">
        <v>2370</v>
      </c>
      <c r="B27" s="28" t="s">
        <v>39</v>
      </c>
      <c r="C27" s="18">
        <v>10769.27</v>
      </c>
      <c r="D27" s="19">
        <v>3847.02</v>
      </c>
      <c r="E27" s="18">
        <v>4334.25</v>
      </c>
      <c r="F27" s="20">
        <v>6335.62</v>
      </c>
      <c r="G27" s="20">
        <v>11690.21</v>
      </c>
      <c r="H27" s="18">
        <v>85331.38</v>
      </c>
      <c r="I27" s="19">
        <v>19479.509999999998</v>
      </c>
    </row>
    <row r="28" spans="1:9" s="7" customFormat="1" ht="33" customHeight="1" outlineLevel="1" x14ac:dyDescent="0.3">
      <c r="A28" s="27" t="s">
        <v>40</v>
      </c>
      <c r="B28" s="28" t="s">
        <v>41</v>
      </c>
      <c r="C28" s="18">
        <v>4169.08</v>
      </c>
      <c r="D28" s="19">
        <v>1869.27</v>
      </c>
      <c r="E28" s="18">
        <v>964.28</v>
      </c>
      <c r="F28" s="20">
        <v>2968</v>
      </c>
      <c r="G28" s="20">
        <v>1422.78</v>
      </c>
      <c r="H28" s="18">
        <v>6264.05</v>
      </c>
      <c r="I28" s="19">
        <v>4699.1400000000003</v>
      </c>
    </row>
    <row r="29" spans="1:9" s="7" customFormat="1" ht="33" customHeight="1" outlineLevel="1" x14ac:dyDescent="0.3">
      <c r="A29" s="21">
        <v>5233</v>
      </c>
      <c r="B29" s="17" t="s">
        <v>42</v>
      </c>
      <c r="C29" s="29"/>
      <c r="D29" s="30"/>
      <c r="E29" s="29"/>
      <c r="F29" s="31"/>
      <c r="G29" s="31"/>
      <c r="H29" s="23">
        <v>1405.6799999999998</v>
      </c>
      <c r="I29" s="24">
        <v>7970.23</v>
      </c>
    </row>
    <row r="30" spans="1:9" s="38" customFormat="1" ht="16.2" outlineLevel="1" thickBot="1" x14ac:dyDescent="0.35">
      <c r="A30" s="32" t="s">
        <v>43</v>
      </c>
      <c r="B30" s="33" t="s">
        <v>44</v>
      </c>
      <c r="C30" s="34"/>
      <c r="D30" s="35"/>
      <c r="E30" s="34"/>
      <c r="F30" s="36"/>
      <c r="G30" s="36"/>
      <c r="H30" s="37">
        <v>40319.629999999997</v>
      </c>
      <c r="I30" s="96">
        <v>5802.68</v>
      </c>
    </row>
    <row r="31" spans="1:9" s="7" customFormat="1" ht="15.6" x14ac:dyDescent="0.3">
      <c r="A31" s="39"/>
      <c r="B31" s="40" t="s">
        <v>45</v>
      </c>
      <c r="C31" s="41">
        <f>C8+C9+C10+C11+C12+C13+C21+C29+C30</f>
        <v>1617063.6110999999</v>
      </c>
      <c r="D31" s="41">
        <f t="shared" ref="D31:I31" si="0">D8+D9+D10+D11+D12+D13+D21+D29+D30</f>
        <v>993619.6171520002</v>
      </c>
      <c r="E31" s="41">
        <f t="shared" si="0"/>
        <v>361332.05505762983</v>
      </c>
      <c r="F31" s="42">
        <f t="shared" si="0"/>
        <v>1044109.0081999998</v>
      </c>
      <c r="G31" s="41">
        <f t="shared" si="0"/>
        <v>976438.50117499975</v>
      </c>
      <c r="H31" s="42">
        <f t="shared" si="0"/>
        <v>5769120.3180423696</v>
      </c>
      <c r="I31" s="41">
        <f t="shared" si="0"/>
        <v>1535299.0521749998</v>
      </c>
    </row>
    <row r="32" spans="1:9" s="7" customFormat="1" ht="15.6" x14ac:dyDescent="0.3">
      <c r="A32" s="43"/>
      <c r="B32" s="44"/>
      <c r="C32" s="45"/>
      <c r="D32" s="46"/>
      <c r="E32" s="46"/>
      <c r="F32" s="47"/>
      <c r="G32" s="46"/>
      <c r="H32" s="48"/>
      <c r="I32" s="49"/>
    </row>
    <row r="33" spans="1:12" s="7" customFormat="1" ht="15.6" x14ac:dyDescent="0.3">
      <c r="A33" s="43"/>
      <c r="B33" s="50" t="s">
        <v>46</v>
      </c>
      <c r="C33" s="24">
        <f>C31-C9-C11-C28-C30</f>
        <v>1319068.7310999997</v>
      </c>
      <c r="D33" s="24">
        <f>D31-D9-D11-D28-D30</f>
        <v>873976.50715200009</v>
      </c>
      <c r="E33" s="24">
        <f>E31-E9-E11-E28-E30</f>
        <v>267133.95505762979</v>
      </c>
      <c r="F33" s="23">
        <f>F31-F9-F11-F28-F30</f>
        <v>848550.4981999998</v>
      </c>
      <c r="G33" s="24">
        <f>G31-G9-G11-G28-G30</f>
        <v>888089.56117499981</v>
      </c>
      <c r="H33" s="23">
        <f>H31-H9-H11-H17-H28-H30</f>
        <v>1997627.5280423698</v>
      </c>
      <c r="I33" s="24">
        <f>I31-I9-I11-I17-I28-I30</f>
        <v>561315.19217499974</v>
      </c>
    </row>
    <row r="34" spans="1:12" s="7" customFormat="1" ht="15.6" x14ac:dyDescent="0.3">
      <c r="A34" s="43"/>
      <c r="B34" s="50" t="s">
        <v>47</v>
      </c>
      <c r="C34" s="51">
        <v>371</v>
      </c>
      <c r="D34" s="51">
        <v>186</v>
      </c>
      <c r="E34" s="51">
        <v>67</v>
      </c>
      <c r="F34" s="52">
        <v>265</v>
      </c>
      <c r="G34" s="51">
        <v>211</v>
      </c>
      <c r="H34" s="53">
        <v>2069</v>
      </c>
      <c r="I34" s="54">
        <v>696</v>
      </c>
    </row>
    <row r="35" spans="1:12" s="7" customFormat="1" ht="15.6" hidden="1" outlineLevel="1" x14ac:dyDescent="0.3">
      <c r="A35" s="43"/>
      <c r="B35" s="50" t="s">
        <v>48</v>
      </c>
      <c r="C35" s="24">
        <f t="shared" ref="C35:I35" si="1">C33/C34</f>
        <v>3555.4413237196759</v>
      </c>
      <c r="D35" s="24">
        <f t="shared" si="1"/>
        <v>4698.798425548388</v>
      </c>
      <c r="E35" s="24">
        <f t="shared" si="1"/>
        <v>3987.0739560840266</v>
      </c>
      <c r="F35" s="23">
        <f t="shared" si="1"/>
        <v>3202.0773516981126</v>
      </c>
      <c r="G35" s="24">
        <f t="shared" si="1"/>
        <v>4208.9552662322267</v>
      </c>
      <c r="H35" s="23">
        <f t="shared" si="1"/>
        <v>965.5038801558095</v>
      </c>
      <c r="I35" s="24">
        <f t="shared" si="1"/>
        <v>806.48734507902259</v>
      </c>
    </row>
    <row r="36" spans="1:12" collapsed="1" x14ac:dyDescent="0.35">
      <c r="A36" s="55"/>
      <c r="B36" s="56" t="s">
        <v>49</v>
      </c>
      <c r="C36" s="57">
        <f t="shared" ref="C36:I36" si="2">C35/12</f>
        <v>296.28677697663966</v>
      </c>
      <c r="D36" s="57">
        <f t="shared" si="2"/>
        <v>391.56653546236566</v>
      </c>
      <c r="E36" s="57">
        <f t="shared" si="2"/>
        <v>332.25616300700221</v>
      </c>
      <c r="F36" s="58">
        <f t="shared" si="2"/>
        <v>266.83977930817605</v>
      </c>
      <c r="G36" s="57">
        <f t="shared" si="2"/>
        <v>350.74627218601887</v>
      </c>
      <c r="H36" s="58">
        <f t="shared" si="2"/>
        <v>80.458656679650787</v>
      </c>
      <c r="I36" s="57">
        <f t="shared" si="2"/>
        <v>67.207278756585211</v>
      </c>
    </row>
    <row r="37" spans="1:12" x14ac:dyDescent="0.35">
      <c r="A37" s="21"/>
      <c r="B37" s="59"/>
      <c r="C37" s="60"/>
      <c r="D37" s="60"/>
      <c r="E37" s="60"/>
      <c r="F37" s="61"/>
      <c r="G37" s="60"/>
      <c r="H37" s="61"/>
      <c r="I37" s="60"/>
    </row>
    <row r="38" spans="1:12" s="66" customFormat="1" ht="32.4" outlineLevel="1" x14ac:dyDescent="0.35">
      <c r="A38" s="62"/>
      <c r="B38" s="63" t="s">
        <v>50</v>
      </c>
      <c r="C38" s="64">
        <v>341.37389521221525</v>
      </c>
      <c r="D38" s="64">
        <v>387.40093402127667</v>
      </c>
      <c r="E38" s="64">
        <v>234.32803075230683</v>
      </c>
      <c r="F38" s="65">
        <v>273.02139581724572</v>
      </c>
      <c r="G38" s="64">
        <v>354.10269584330132</v>
      </c>
      <c r="H38" s="65">
        <v>82.492051868284179</v>
      </c>
      <c r="I38" s="64">
        <v>82.063624586988269</v>
      </c>
      <c r="J38" s="1"/>
      <c r="K38" s="1"/>
      <c r="L38" s="1"/>
    </row>
    <row r="39" spans="1:12" s="66" customFormat="1" outlineLevel="1" x14ac:dyDescent="0.35">
      <c r="A39" s="62"/>
      <c r="B39" s="67" t="s">
        <v>51</v>
      </c>
      <c r="C39" s="68">
        <f>C36-C38</f>
        <v>-45.087118235575588</v>
      </c>
      <c r="D39" s="68">
        <f t="shared" ref="D39:I39" si="3">D36-D38</f>
        <v>4.1656014410889952</v>
      </c>
      <c r="E39" s="68">
        <f t="shared" si="3"/>
        <v>97.928132254695385</v>
      </c>
      <c r="F39" s="69">
        <f t="shared" si="3"/>
        <v>-6.18161650906967</v>
      </c>
      <c r="G39" s="68">
        <f t="shared" si="3"/>
        <v>-3.3564236572824484</v>
      </c>
      <c r="H39" s="69">
        <f t="shared" si="3"/>
        <v>-2.0333951886333921</v>
      </c>
      <c r="I39" s="68">
        <f t="shared" si="3"/>
        <v>-14.856345830403058</v>
      </c>
      <c r="J39" s="1"/>
      <c r="K39" s="1"/>
      <c r="L39" s="1"/>
    </row>
    <row r="40" spans="1:12" s="66" customFormat="1" outlineLevel="1" x14ac:dyDescent="0.35">
      <c r="A40" s="62"/>
      <c r="B40" s="70"/>
      <c r="C40" s="71"/>
      <c r="D40" s="71"/>
      <c r="E40" s="64"/>
      <c r="F40" s="72"/>
      <c r="G40" s="71"/>
      <c r="H40" s="72"/>
      <c r="I40" s="71"/>
      <c r="J40" s="1"/>
      <c r="K40" s="1"/>
      <c r="L40" s="1"/>
    </row>
    <row r="41" spans="1:12" s="66" customFormat="1" outlineLevel="1" x14ac:dyDescent="0.35">
      <c r="A41" s="62"/>
      <c r="B41" s="73" t="s">
        <v>52</v>
      </c>
      <c r="C41" s="74">
        <v>322</v>
      </c>
      <c r="D41" s="74">
        <v>188</v>
      </c>
      <c r="E41" s="74">
        <v>95</v>
      </c>
      <c r="F41" s="75">
        <v>259</v>
      </c>
      <c r="G41" s="74">
        <v>209</v>
      </c>
      <c r="H41" s="75">
        <v>2018</v>
      </c>
      <c r="I41" s="74">
        <v>570</v>
      </c>
      <c r="J41" s="1"/>
      <c r="K41" s="1"/>
      <c r="L41" s="1"/>
    </row>
    <row r="42" spans="1:12" s="78" customFormat="1" ht="32.4" outlineLevel="1" x14ac:dyDescent="0.35">
      <c r="A42" s="76"/>
      <c r="B42" s="73" t="s">
        <v>53</v>
      </c>
      <c r="C42" s="74">
        <f>C34-C41</f>
        <v>49</v>
      </c>
      <c r="D42" s="74">
        <f t="shared" ref="D42:I42" si="4">D34-D41</f>
        <v>-2</v>
      </c>
      <c r="E42" s="74">
        <f t="shared" si="4"/>
        <v>-28</v>
      </c>
      <c r="F42" s="75">
        <f t="shared" si="4"/>
        <v>6</v>
      </c>
      <c r="G42" s="74">
        <f t="shared" si="4"/>
        <v>2</v>
      </c>
      <c r="H42" s="75">
        <f t="shared" si="4"/>
        <v>51</v>
      </c>
      <c r="I42" s="74">
        <f t="shared" si="4"/>
        <v>126</v>
      </c>
      <c r="J42" s="77"/>
      <c r="K42" s="77"/>
      <c r="L42" s="77"/>
    </row>
    <row r="43" spans="1:12" ht="18.600000000000001" thickBot="1" x14ac:dyDescent="0.4">
      <c r="A43" s="79"/>
      <c r="B43" s="80"/>
      <c r="C43" s="81"/>
      <c r="D43" s="81"/>
      <c r="E43" s="81"/>
      <c r="F43" s="82"/>
      <c r="G43" s="81"/>
      <c r="H43" s="82"/>
      <c r="I43" s="81"/>
    </row>
    <row r="44" spans="1:12" ht="6.75" customHeight="1" x14ac:dyDescent="0.35">
      <c r="B44" s="83"/>
      <c r="C44" s="84"/>
      <c r="D44" s="85"/>
    </row>
    <row r="45" spans="1:12" ht="30" customHeight="1" x14ac:dyDescent="0.35">
      <c r="A45" s="99" t="s">
        <v>54</v>
      </c>
      <c r="B45" s="99"/>
      <c r="C45" s="99"/>
      <c r="D45" s="99"/>
      <c r="E45" s="99"/>
      <c r="F45" s="99"/>
      <c r="G45" s="99"/>
      <c r="H45" s="99"/>
      <c r="I45" s="86"/>
    </row>
    <row r="46" spans="1:12" ht="40.5" customHeight="1" x14ac:dyDescent="0.35">
      <c r="A46" s="100" t="s">
        <v>55</v>
      </c>
      <c r="B46" s="100"/>
      <c r="C46" s="100"/>
      <c r="D46" s="100"/>
      <c r="E46" s="100"/>
      <c r="F46" s="100"/>
      <c r="G46" s="100"/>
      <c r="H46" s="100"/>
      <c r="I46" s="87"/>
    </row>
    <row r="47" spans="1:12" ht="52.2" customHeight="1" x14ac:dyDescent="0.35">
      <c r="A47" s="100" t="s">
        <v>56</v>
      </c>
      <c r="B47" s="100"/>
      <c r="C47" s="100"/>
      <c r="D47" s="100"/>
      <c r="E47" s="100"/>
      <c r="F47" s="100"/>
      <c r="G47" s="100"/>
      <c r="H47" s="100"/>
      <c r="I47" s="87"/>
    </row>
    <row r="48" spans="1:12" ht="52.5" customHeight="1" x14ac:dyDescent="0.35">
      <c r="A48" s="100" t="s">
        <v>57</v>
      </c>
      <c r="B48" s="100"/>
      <c r="C48" s="100"/>
      <c r="D48" s="100"/>
      <c r="E48" s="100"/>
      <c r="F48" s="100"/>
      <c r="G48" s="100"/>
      <c r="H48" s="100"/>
      <c r="I48" s="87"/>
    </row>
    <row r="49" spans="1:9" ht="17.399999999999999" customHeight="1" x14ac:dyDescent="0.35">
      <c r="A49" s="97"/>
      <c r="B49" s="97"/>
      <c r="C49" s="97"/>
      <c r="D49" s="97"/>
      <c r="E49" s="97"/>
      <c r="F49" s="97"/>
      <c r="G49" s="97"/>
      <c r="H49" s="97"/>
      <c r="I49" s="88"/>
    </row>
    <row r="50" spans="1:9" s="7" customFormat="1" ht="15.6" x14ac:dyDescent="0.3">
      <c r="A50" s="7" t="s">
        <v>61</v>
      </c>
      <c r="B50" s="89"/>
      <c r="D50" s="7" t="s">
        <v>58</v>
      </c>
    </row>
    <row r="52" spans="1:9" x14ac:dyDescent="0.35">
      <c r="A52" s="7" t="s">
        <v>62</v>
      </c>
    </row>
  </sheetData>
  <mergeCells count="6">
    <mergeCell ref="A49:H49"/>
    <mergeCell ref="A4:I4"/>
    <mergeCell ref="A45:H45"/>
    <mergeCell ref="A46:H46"/>
    <mergeCell ref="A47:H47"/>
    <mergeCell ref="A48:H48"/>
  </mergeCells>
  <printOptions horizontalCentered="1"/>
  <pageMargins left="0.25" right="0.25" top="0.75" bottom="0.75" header="0.3" footer="0.3"/>
  <pageSetup paperSize="9" scale="5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Apstiprinasanai_09_2024</vt:lpstr>
      <vt:lpstr>Apstiprinasanai_09_2024!Print_Area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Jevgēnija Sviridenkova</cp:lastModifiedBy>
  <dcterms:created xsi:type="dcterms:W3CDTF">2024-09-10T07:05:53Z</dcterms:created>
  <dcterms:modified xsi:type="dcterms:W3CDTF">2024-09-29T11:41:54Z</dcterms:modified>
</cp:coreProperties>
</file>