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Jevgenija\Nextcloud\Domes lēmumi un protokoli\2024\09_SEPTEMBRIS\26.09.2024\Dokumentu PROJEKTI\"/>
    </mc:Choice>
  </mc:AlternateContent>
  <xr:revisionPtr revIDLastSave="0" documentId="8_{A351E613-D2A7-48E9-9013-2448A58B1718}" xr6:coauthVersionLast="47" xr6:coauthVersionMax="47" xr10:uidLastSave="{00000000-0000-0000-0000-000000000000}"/>
  <bookViews>
    <workbookView xWindow="-120" yWindow="-120" windowWidth="29040" windowHeight="15720" xr2:uid="{35FDB32B-FDAC-4DC6-BDF7-FFA21ADA4C07}"/>
  </bookViews>
  <sheets>
    <sheet name="Apstiprinasanai_09_2024" sheetId="1" r:id="rId1"/>
  </sheets>
  <externalReferences>
    <externalReference r:id="rId2"/>
    <externalReference r:id="rId3"/>
  </externalReferences>
  <definedNames>
    <definedName name="Apmaksa">[1]Apmaksa!$A$1:$A$65536</definedName>
    <definedName name="Darijums">[1]Darijums!$A$1:$A$65536</definedName>
    <definedName name="Excel_BuiltIn__FilterDatabase" localSheetId="0">[2]Groz_NIN_12_2014!#REF!</definedName>
    <definedName name="Excel_BuiltIn__FilterDatabase">[2]Groz_NIN_12_2014!#REF!</definedName>
    <definedName name="Firmas">[1]Firma!$A$1:$A$65536</definedName>
    <definedName name="Parvadataji">[1]Ligumi!$A$1:$A$65536</definedName>
    <definedName name="_xlnm.Print_Area" localSheetId="0">Apstiprinasanai_09_2024!$A$1:$H$51</definedName>
    <definedName name="Saist_apmers_ar_galvojumu">[1]Ligumi!$A$1:$A$65536</definedName>
    <definedName name="Z_1893421C_DBAA_4C10_AA6C_4D0F39122205_.wvu.FilterData" localSheetId="0">[2]Groz_NIN_12_2014!#REF!</definedName>
    <definedName name="Z_1893421C_DBAA_4C10_AA6C_4D0F39122205_.wvu.FilterData">[2]Groz_NIN_12_2014!#REF!</definedName>
    <definedName name="Z_483F8D4B_D649_4D59_A67B_5E8B6C0D2E28_.wvu.FilterData" localSheetId="0">[2]Groz_NIN_12_2014!#REF!</definedName>
    <definedName name="Z_483F8D4B_D649_4D59_A67B_5E8B6C0D2E28_.wvu.FilterData">[2]Groz_NIN_12_2014!#REF!</definedName>
    <definedName name="Z_56A06D27_97E5_4D01_ADCE_F8E0A2A870EF_.wvu.FilterData" localSheetId="0">[2]Groz_NIN_12_2014!#REF!</definedName>
    <definedName name="Z_56A06D27_97E5_4D01_ADCE_F8E0A2A870EF_.wvu.FilterData">[2]Groz_NIN_12_2014!#REF!</definedName>
    <definedName name="Z_81EB1DB6_89AB_4045_90FA_EF2BA7E792F9_.wvu.FilterData" localSheetId="0">[2]Groz_NIN_12_2014!#REF!</definedName>
    <definedName name="Z_81EB1DB6_89AB_4045_90FA_EF2BA7E792F9_.wvu.FilterData">[2]Groz_NIN_12_2014!#REF!</definedName>
    <definedName name="Z_81EB1DB6_89AB_4045_90FA_EF2BA7E792F9_.wvu.PrintArea" localSheetId="0">[2]Groz_NIN_12_2014!#REF!</definedName>
    <definedName name="Z_81EB1DB6_89AB_4045_90FA_EF2BA7E792F9_.wvu.PrintArea">[2]Groz_NIN_12_2014!#REF!</definedName>
    <definedName name="Z_8545B4E6_A517_4BD7_BFB7_42FEB5F229AD_.wvu.FilterData" localSheetId="0">[2]Groz_NIN_12_2014!#REF!</definedName>
    <definedName name="Z_8545B4E6_A517_4BD7_BFB7_42FEB5F229AD_.wvu.FilterData">[2]Groz_NIN_12_2014!#REF!</definedName>
    <definedName name="Z_877A1030_2452_46B0_88DF_8A068656C08E_.wvu.FilterData" localSheetId="0">[2]Groz_NIN_12_2014!#REF!</definedName>
    <definedName name="Z_877A1030_2452_46B0_88DF_8A068656C08E_.wvu.FilterData">[2]Groz_NIN_12_2014!#REF!</definedName>
    <definedName name="Z_ABD8A783_3A6C_4629_9559_1E4E89E80131_.wvu.FilterData" localSheetId="0">[2]Groz_NIN_12_2014!#REF!</definedName>
    <definedName name="Z_ABD8A783_3A6C_4629_9559_1E4E89E80131_.wvu.FilterData">[2]Groz_NIN_12_2014!#REF!</definedName>
    <definedName name="Z_AF277C95_CBD9_4696_AC72_D010599E9831_.wvu.FilterData" localSheetId="0">[2]Groz_NIN_12_2014!#REF!</definedName>
    <definedName name="Z_AF277C95_CBD9_4696_AC72_D010599E9831_.wvu.FilterData">[2]Groz_NIN_12_2014!#REF!</definedName>
    <definedName name="Z_B7CBCF06_FF41_423A_9AB3_E1D1F70C6FC5_.wvu.FilterData" localSheetId="0">[2]Groz_NIN_12_2014!#REF!</definedName>
    <definedName name="Z_B7CBCF06_FF41_423A_9AB3_E1D1F70C6FC5_.wvu.FilterData">[2]Groz_NIN_12_2014!#REF!</definedName>
    <definedName name="Z_C5511FB8_86C5_41F3_ADCD_B10310F066F5_.wvu.FilterData" localSheetId="0">[2]Groz_NIN_12_2014!#REF!</definedName>
    <definedName name="Z_C5511FB8_86C5_41F3_ADCD_B10310F066F5_.wvu.FilterData">[2]Groz_NIN_12_2014!#REF!</definedName>
    <definedName name="Z_DB8ECBD1_2D44_4F97_BCC9_F610BA0A3109_.wvu.FilterData" localSheetId="0">[2]Groz_NIN_12_2014!#REF!</definedName>
    <definedName name="Z_DB8ECBD1_2D44_4F97_BCC9_F610BA0A3109_.wvu.FilterData">[2]Groz_NIN_12_2014!#REF!</definedName>
    <definedName name="Z_DEE3A27E_689A_4E9F_A3EB_C84F1E3B413E_.wvu.FilterData" localSheetId="0">[2]Groz_NIN_12_2014!#REF!</definedName>
    <definedName name="Z_DEE3A27E_689A_4E9F_A3EB_C84F1E3B413E_.wvu.FilterData">[2]Groz_NIN_12_2014!#REF!</definedName>
    <definedName name="Z_F1F489B9_0F61_4F1F_A151_75EF77465344_.wvu.Cols" localSheetId="0">[2]Groz_NIN_12_2014!#REF!</definedName>
    <definedName name="Z_F1F489B9_0F61_4F1F_A151_75EF77465344_.wvu.Cols">[2]Groz_NIN_12_2014!#REF!</definedName>
    <definedName name="Z_F1F489B9_0F61_4F1F_A151_75EF77465344_.wvu.FilterData" localSheetId="0">[2]Groz_NIN_12_2014!#REF!</definedName>
    <definedName name="Z_F1F489B9_0F61_4F1F_A151_75EF77465344_.wvu.FilterData">[2]Groz_NIN_12_2014!#REF!</definedName>
    <definedName name="Z_F1F489B9_0F61_4F1F_A151_75EF77465344_.wvu.PrintArea" localSheetId="0">[2]Groz_NIN_12_2014!#REF!</definedName>
    <definedName name="Z_F1F489B9_0F61_4F1F_A151_75EF77465344_.wvu.PrintArea">[2]Groz_NIN_12_2014!#REF!</definedName>
    <definedName name="Z_F1F489B9_0F61_4F1F_A151_75EF77465344_.wvu.PrintTitles" localSheetId="0">[2]Groz_NIN_12_2014!#REF!</definedName>
    <definedName name="Z_F1F489B9_0F61_4F1F_A151_75EF77465344_.wvu.PrintTitles">[2]Groz_NIN_12_2014!#REF!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2" i="1" l="1"/>
  <c r="H42" i="1"/>
  <c r="G42" i="1"/>
  <c r="F42" i="1"/>
  <c r="E42" i="1"/>
  <c r="D42" i="1"/>
  <c r="C42" i="1"/>
  <c r="I31" i="1" l="1"/>
  <c r="I33" i="1" s="1"/>
  <c r="I35" i="1" s="1"/>
  <c r="I36" i="1" s="1"/>
  <c r="I39" i="1" s="1"/>
  <c r="F31" i="1"/>
  <c r="F33" i="1" s="1"/>
  <c r="F35" i="1" s="1"/>
  <c r="F36" i="1" s="1"/>
  <c r="F39" i="1" s="1"/>
  <c r="E31" i="1"/>
  <c r="E33" i="1" s="1"/>
  <c r="E35" i="1" s="1"/>
  <c r="E36" i="1" s="1"/>
  <c r="E39" i="1" s="1"/>
  <c r="C31" i="1"/>
  <c r="C33" i="1" s="1"/>
  <c r="C35" i="1" s="1"/>
  <c r="C36" i="1" s="1"/>
  <c r="C39" i="1" s="1"/>
  <c r="G31" i="1"/>
  <c r="G33" i="1" s="1"/>
  <c r="G35" i="1" s="1"/>
  <c r="G36" i="1" s="1"/>
  <c r="G39" i="1" s="1"/>
  <c r="D31" i="1"/>
  <c r="D33" i="1" s="1"/>
  <c r="D35" i="1" s="1"/>
  <c r="D36" i="1" s="1"/>
  <c r="D39" i="1" s="1"/>
  <c r="H31" i="1"/>
  <c r="H33" i="1" s="1"/>
  <c r="H35" i="1" s="1"/>
  <c r="H36" i="1" s="1"/>
  <c r="H3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Baiba Kanča</author>
  </authors>
  <commentList>
    <comment ref="E14" authorId="0" shapeId="0" xr:uid="{02C2C1E9-2F53-4CFC-A7C7-4606AC83038A}">
      <text>
        <r>
          <rPr>
            <b/>
            <sz val="9"/>
            <color indexed="81"/>
            <rFont val="Tahoma"/>
            <family val="2"/>
            <charset val="186"/>
          </rPr>
          <t>Baiba Kanča:</t>
        </r>
        <r>
          <rPr>
            <sz val="9"/>
            <color indexed="81"/>
            <rFont val="Tahoma"/>
            <family val="2"/>
            <charset val="186"/>
          </rPr>
          <t xml:space="preserve">
9% no ĀVSk (0950)</t>
        </r>
      </text>
    </comment>
    <comment ref="E15" authorId="0" shapeId="0" xr:uid="{DF356C0D-8B5A-4588-92C8-CD7EDA26D3EB}">
      <text>
        <r>
          <rPr>
            <b/>
            <sz val="9"/>
            <color indexed="81"/>
            <rFont val="Tahoma"/>
            <family val="2"/>
            <charset val="186"/>
          </rPr>
          <t>Baiba Kanča:</t>
        </r>
        <r>
          <rPr>
            <sz val="9"/>
            <color indexed="81"/>
            <rFont val="Tahoma"/>
            <family val="2"/>
            <charset val="186"/>
          </rPr>
          <t xml:space="preserve">
9% no ĀVSk (0950)</t>
        </r>
      </text>
    </comment>
    <comment ref="E23" authorId="0" shapeId="0" xr:uid="{7F8C1A68-C0CA-4497-A2A3-8A9725FD08B7}">
      <text>
        <r>
          <rPr>
            <b/>
            <sz val="9"/>
            <color indexed="81"/>
            <rFont val="Tahoma"/>
            <family val="2"/>
            <charset val="186"/>
          </rPr>
          <t>Baiba Kanča:</t>
        </r>
        <r>
          <rPr>
            <sz val="9"/>
            <color indexed="81"/>
            <rFont val="Tahoma"/>
            <family val="2"/>
            <charset val="186"/>
          </rPr>
          <t xml:space="preserve">
9% no Āvsk (0950)</t>
        </r>
      </text>
    </comment>
    <comment ref="E24" authorId="0" shapeId="0" xr:uid="{AD9ADDBA-D0B1-47F5-BAAC-CC5584F2116C}">
      <text>
        <r>
          <rPr>
            <b/>
            <sz val="9"/>
            <color indexed="81"/>
            <rFont val="Tahoma"/>
            <family val="2"/>
            <charset val="186"/>
          </rPr>
          <t>Baiba Kanča:</t>
        </r>
        <r>
          <rPr>
            <sz val="9"/>
            <color indexed="81"/>
            <rFont val="Tahoma"/>
            <family val="2"/>
            <charset val="186"/>
          </rPr>
          <t xml:space="preserve">
9% no Āvsk (0950)</t>
        </r>
      </text>
    </comment>
  </commentList>
</comments>
</file>

<file path=xl/sharedStrings.xml><?xml version="1.0" encoding="utf-8"?>
<sst xmlns="http://schemas.openxmlformats.org/spreadsheetml/2006/main" count="62" uniqueCount="62">
  <si>
    <t>APSTIPRINĀTS</t>
  </si>
  <si>
    <t xml:space="preserve">Ādažu novada izglītības iestāžu izdevumu tāmes 2024.gadam. </t>
  </si>
  <si>
    <t>0910</t>
  </si>
  <si>
    <t>0920</t>
  </si>
  <si>
    <t>0952</t>
  </si>
  <si>
    <t>0901</t>
  </si>
  <si>
    <t>0902</t>
  </si>
  <si>
    <t>0950</t>
  </si>
  <si>
    <t>0982</t>
  </si>
  <si>
    <t>EKK kods</t>
  </si>
  <si>
    <t>Izmaksu veidi</t>
  </si>
  <si>
    <t>Ādažu PII "Strautiņš", EUR,  01.01.2024. pēc 2023.gada faktiskajām izmaksām</t>
  </si>
  <si>
    <t>Kadagas PII "Mežavēji", EUR,  01.01.2024. pēc 2023.gada faktiskajām izmaksām</t>
  </si>
  <si>
    <t xml:space="preserve">Ādažu vidusskolas PII, EUR, 01.01.2024. pēc 2023.gada faktiskajām izmaksām 
</t>
  </si>
  <si>
    <t>Carnikavas PII "Riekstiņš", EUR, 01.01.2024. pēc 2023.gada faktiskajām izmaksām</t>
  </si>
  <si>
    <t>Siguļu PII "Piejūra", EUR 01.01.2024. pēc 2023.gada faktiskajām izmaksām</t>
  </si>
  <si>
    <t>Ādažu vidusskola, EUR 01.01.2024. pēc 2023.gada faktiskajām izmaksām</t>
  </si>
  <si>
    <t>Atalgojums no pašvaldības budžeta līdzekļiem</t>
  </si>
  <si>
    <t>1100 - M</t>
  </si>
  <si>
    <t>Atalgojums no valsts mērķdotācijas</t>
  </si>
  <si>
    <t>Darba devēja soc.apdrošināšanas iemaksas</t>
  </si>
  <si>
    <t>1200 - M</t>
  </si>
  <si>
    <t>Darba devēja soc.apdrošināšanas iemaksas no mērķdotācijas</t>
  </si>
  <si>
    <t>Iekšzemes mācību, darba un dienesta komandējumi, dienesta, darba braucieni</t>
  </si>
  <si>
    <t>Pakalpojumi</t>
  </si>
  <si>
    <t xml:space="preserve">    Pasta, telefona un citi sakaru pakalpojumi</t>
  </si>
  <si>
    <t xml:space="preserve">    Izdevumi par komunālajiem pakalpojumiem</t>
  </si>
  <si>
    <t xml:space="preserve">    Iestādes administratīvie izdevumi un ar iestādes darbības nodrošināšanu saistītie izdevumi</t>
  </si>
  <si>
    <t>2230 - M</t>
  </si>
  <si>
    <t xml:space="preserve">    Iestādes administratīvie izdevumi un ar iestādes darbības nodrošināšanu saistītie izdevumi - interešu pulciņi</t>
  </si>
  <si>
    <t xml:space="preserve">    Remontdarbi un telpu uzturēšana</t>
  </si>
  <si>
    <t>Informāciju tehnoloģiju pakalpojumi</t>
  </si>
  <si>
    <t xml:space="preserve">    Īres un nomas maksa (izņemot transportlīdzekļu nomas maksu (EKK 2262))</t>
  </si>
  <si>
    <t>Materiāli</t>
  </si>
  <si>
    <t xml:space="preserve">    Biroja preces un inventārs</t>
  </si>
  <si>
    <t xml:space="preserve">    Kurināmais un enerģētiskie materiāli  (izņemot degvielas izdevumus (EKK 2322))</t>
  </si>
  <si>
    <t xml:space="preserve">    Zāles, ķimikālijas, laboratorijas preces, medicīniskās ierīces, medicīniskie instrumenti, laboratorijas dzīvnieki un to uzturēšana</t>
  </si>
  <si>
    <t xml:space="preserve">    Kārtējā remonta un iestāžu uzturēšanas materiāli</t>
  </si>
  <si>
    <t xml:space="preserve">    Valsts un pašvaldību aprūpē un apgādē esošo personu uzturēšana (izņemot ēdināšanas izdevumus (EKK 2363))</t>
  </si>
  <si>
    <t xml:space="preserve">    Mācību līdzekļi un materiāli</t>
  </si>
  <si>
    <t>2370 - M</t>
  </si>
  <si>
    <t xml:space="preserve">    Mācību līdzekļi un materiāli - Valsts mērķdotācija</t>
  </si>
  <si>
    <r>
      <rPr>
        <sz val="12"/>
        <rFont val="Times New Roman"/>
        <family val="1"/>
        <charset val="186"/>
      </rPr>
      <t>Bibliotēku krājumi</t>
    </r>
    <r>
      <rPr>
        <i/>
        <sz val="12"/>
        <rFont val="Times New Roman"/>
        <family val="1"/>
        <charset val="186"/>
      </rPr>
      <t xml:space="preserve">  (neieskaitot mērķdotāciju mācību materiāliem)</t>
    </r>
  </si>
  <si>
    <t>5233 - M</t>
  </si>
  <si>
    <t>Bibliotēku krājumi - Valsts mērķdotācija</t>
  </si>
  <si>
    <t>Kopā izdevumi:</t>
  </si>
  <si>
    <t>Kopā pašvaldības līdzekļi</t>
  </si>
  <si>
    <t>Skolēnu skaits (uz 01.09.2024.)</t>
  </si>
  <si>
    <t>Izmaksas 1 audzēknim (gadā)</t>
  </si>
  <si>
    <t>Izmaksas 1 audzēknim (mēnesī)</t>
  </si>
  <si>
    <t>Izmaksas 1 audzēknim (mēnesī) 01.-08.2024.</t>
  </si>
  <si>
    <t>Izmaksu pieaugums/ (samazinājums)</t>
  </si>
  <si>
    <t>Skolēnu skaits (uz 01.01.2024.)</t>
  </si>
  <si>
    <t>Skolēnu skaita pieaugums/ (samazinājums)</t>
  </si>
  <si>
    <t xml:space="preserve">Izmaksu aprēķins veikts atbilstoši LR Ministru kabineta 2016.gada 28.jūnija noteikumiem Nr.418 "Kārtība, kādā veicami pašvaldību savstarpējie norēķini par izglītības iestāžu sniegtajiem pakalpojumiem", balstoties uz iepriekšējā gada faktiskajām izmaksām. </t>
  </si>
  <si>
    <t>Izmaksu aprēķinā par vienu audzēkni iekļauti šādi izdevumi: atalgojumi (EKK 1100) (izņemot prēmijas un naudas balvas (EKK 1148) un darba devēja piešķirtos labumus un maksājumus (EKK 1170)); darba devēja valsts sociālās apdrošināšanas obligātās iemaksas, pabalsti un kompensācijas (EKK 1200) (izņemot valsts sociālās apdrošināšanas obligātās iemaksas no prēmijām un naudas balvām (EKK 1148) un darba devēja piešķirtajiem labumiem un maksājumiem (EKK 1170));</t>
  </si>
  <si>
    <t xml:space="preserve">mācību, darba un dienesta komandējumi, dienesta, darba braucieni (EKK 2100) (izņemot ārvalstu mācību, darba un dienesta komandējumus, darba braucienus (EKK 2120)); 
izdevumi par sakaru pakalpojumiem (EKK 2210); izdevumi par komunālajiem pakalpojumiem (EKK 2220); dažādi pakalpojumi (EKK 2230) (izņemot izdevumus par transporta pakalpojumiem (EKK 2233)); remontdarbi un iestāžu uzturēšanas pakalpojumi (EKK 2240) (izņemot kapitālo remontu (EKK 5250)); informācijas tehnoloģiju pakalpojumi (EKK 2250); īres un nomas maksa (EKK 2260) (izņemot transportlīdzekļu nomas maksu (EKK 2262)); </t>
  </si>
  <si>
    <t>izdevumi par dažādām precēm un inventāru (EKK 2310);  kurināmais un enerģētiskie materiāli (EKK 2320) (izņemot degvielas izdevumus (EKK 2322)); zāles, ķimikālijas, laboratorijas preces, medicīniskās ierīces, medicīniskie instrumenti, laboratorijas dzīvnieki un to uzturēšana (EKK 2340);  iestāžu uzturēšanas materiāli un preces (EKK 2350); valsts un pašvaldību aprūpē un apgādē esošo personu uzturēšanas izdevumi (EKK 2360) (izņemot ēdināšanas izdevumus (EKK 2363) pirmsskolas izglītības iestādēs, speciālās pirmsskolas izglītības iestādēs, vispārējās izglītības iestādēs no 5. klases; mācību līdzekļi un materiāli (EKK 2370); izdevumi periodikas iegādei bibliotēku krājumiem (EKK 2400); bibliotēku krājumi (EKK 5233).</t>
  </si>
  <si>
    <t>Domes priekšsēdētāja</t>
  </si>
  <si>
    <t>K.Miķelsone</t>
  </si>
  <si>
    <t>Ar Ādažu novada domes 2024.gada XX.septembra sēdes lēmumu protokols Nr. 000</t>
  </si>
  <si>
    <t>Carnikavas vidusskola, EUR, 01.01.2024. pēc 2023.gada faktiskajām izmaksām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</si>
</sst>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7" x14ac:knownFonts="1">
    <font>
      <sz val="11"/>
      <color theme="1"/>
      <name val="Calibri"/>
      <family val="2"/>
      <charset val="186"/>
      <scheme val="minor"/>
    </font>
    <font>
      <sz val="10"/>
      <name val="Times New Roman"/>
      <family val="1"/>
      <charset val="186"/>
    </font>
    <font>
      <sz val="14"/>
      <name val="Times New Roman"/>
      <family val="1"/>
      <charset val="186"/>
    </font>
    <font>
      <sz val="12"/>
      <name val="Times New Roman"/>
      <family val="1"/>
      <charset val="186"/>
    </font>
    <font>
      <b/>
      <sz val="14"/>
      <name val="Times New Roman"/>
      <family val="1"/>
      <charset val="186"/>
    </font>
    <font>
      <sz val="12"/>
      <color rgb="FFFF0000"/>
      <name val="Times New Roman"/>
      <family val="1"/>
      <charset val="186"/>
    </font>
    <font>
      <b/>
      <sz val="12"/>
      <name val="Times New Roman"/>
      <family val="1"/>
      <charset val="186"/>
    </font>
    <font>
      <i/>
      <sz val="12"/>
      <name val="Times New Roman"/>
      <family val="1"/>
      <charset val="186"/>
    </font>
    <font>
      <i/>
      <sz val="12"/>
      <color rgb="FFFF0000"/>
      <name val="Times New Roman"/>
      <family val="1"/>
      <charset val="186"/>
    </font>
    <font>
      <sz val="12"/>
      <color rgb="FFC00000"/>
      <name val="Times New Roman"/>
      <family val="1"/>
      <charset val="186"/>
    </font>
    <font>
      <b/>
      <sz val="12"/>
      <color rgb="FFFF0000"/>
      <name val="Times New Roman"/>
      <family val="1"/>
      <charset val="186"/>
    </font>
    <font>
      <i/>
      <sz val="12"/>
      <color theme="3"/>
      <name val="Times New Roman"/>
      <family val="1"/>
      <charset val="186"/>
    </font>
    <font>
      <b/>
      <i/>
      <sz val="12"/>
      <name val="Times New Roman"/>
      <family val="1"/>
      <charset val="186"/>
    </font>
    <font>
      <i/>
      <sz val="14"/>
      <color theme="3"/>
      <name val="Times New Roman"/>
      <family val="1"/>
      <charset val="186"/>
    </font>
    <font>
      <b/>
      <i/>
      <sz val="12"/>
      <color theme="5" tint="-0.249977111117893"/>
      <name val="Times New Roman"/>
      <family val="1"/>
      <charset val="186"/>
    </font>
    <font>
      <b/>
      <i/>
      <sz val="12"/>
      <color theme="3"/>
      <name val="Times New Roman"/>
      <family val="1"/>
      <charset val="186"/>
    </font>
    <font>
      <b/>
      <i/>
      <sz val="12"/>
      <color theme="4" tint="-0.249977111117893"/>
      <name val="Times New Roman"/>
      <family val="1"/>
      <charset val="186"/>
    </font>
    <font>
      <b/>
      <sz val="14"/>
      <color theme="5" tint="-0.249977111117893"/>
      <name val="Times New Roman"/>
      <family val="1"/>
      <charset val="186"/>
    </font>
    <font>
      <b/>
      <i/>
      <sz val="14"/>
      <color theme="5" tint="-0.249977111117893"/>
      <name val="Times New Roman"/>
      <family val="1"/>
      <charset val="186"/>
    </font>
    <font>
      <sz val="12"/>
      <color theme="5" tint="-0.249977111117893"/>
      <name val="Times New Roman"/>
      <family val="1"/>
      <charset val="186"/>
    </font>
    <font>
      <b/>
      <sz val="14"/>
      <color theme="3"/>
      <name val="Times New Roman"/>
      <family val="1"/>
      <charset val="186"/>
    </font>
    <font>
      <sz val="9"/>
      <color theme="1"/>
      <name val="Arial"/>
      <family val="2"/>
      <charset val="186"/>
    </font>
    <font>
      <sz val="14"/>
      <color theme="3"/>
      <name val="Times New Roman"/>
      <family val="1"/>
      <charset val="186"/>
    </font>
    <font>
      <sz val="9"/>
      <name val="Times New Roman"/>
      <family val="1"/>
      <charset val="186"/>
    </font>
    <font>
      <sz val="9"/>
      <color rgb="FFFF0000"/>
      <name val="Times New Roman"/>
      <family val="1"/>
      <charset val="186"/>
    </font>
    <font>
      <b/>
      <sz val="9"/>
      <color indexed="81"/>
      <name val="Tahoma"/>
      <family val="2"/>
      <charset val="186"/>
    </font>
    <font>
      <sz val="9"/>
      <color indexed="81"/>
      <name val="Tahoma"/>
      <family val="2"/>
      <charset val="186"/>
    </font>
  </fonts>
  <fills count="3">
    <fill>
      <patternFill patternType="none"/>
    </fill>
    <fill>
      <patternFill patternType="gray125"/>
    </fill>
    <fill>
      <patternFill patternType="solid">
        <fgColor theme="0" tint="-0.14999847407452621"/>
        <bgColor indexed="64"/>
      </patternFill>
    </fill>
  </fills>
  <borders count="26">
    <border>
      <left/>
      <right/>
      <top/>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auto="1"/>
      </left>
      <right style="medium">
        <color indexed="64"/>
      </right>
      <top/>
      <bottom style="thin">
        <color auto="1"/>
      </bottom>
      <diagonal/>
    </border>
    <border>
      <left/>
      <right/>
      <top/>
      <bottom style="thin">
        <color auto="1"/>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right/>
      <top style="thin">
        <color auto="1"/>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auto="1"/>
      </left>
      <right style="medium">
        <color indexed="64"/>
      </right>
      <top style="thin">
        <color auto="1"/>
      </top>
      <bottom/>
      <diagonal/>
    </border>
    <border>
      <left/>
      <right/>
      <top style="thin">
        <color auto="1"/>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auto="1"/>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top style="thin">
        <color auto="1"/>
      </top>
      <bottom style="medium">
        <color indexed="64"/>
      </bottom>
      <diagonal/>
    </border>
    <border>
      <left style="medium">
        <color indexed="64"/>
      </left>
      <right style="medium">
        <color indexed="64"/>
      </right>
      <top style="thin">
        <color indexed="64"/>
      </top>
      <bottom style="medium">
        <color indexed="64"/>
      </bottom>
      <diagonal/>
    </border>
    <border>
      <left/>
      <right/>
      <top style="thin">
        <color auto="1"/>
      </top>
      <bottom style="medium">
        <color indexed="64"/>
      </bottom>
      <diagonal/>
    </border>
  </borders>
  <cellStyleXfs count="3">
    <xf numFmtId="0" fontId="0" fillId="0" borderId="0"/>
    <xf numFmtId="43" fontId="21" fillId="0" borderId="0" applyFont="0" applyFill="0" applyBorder="0" applyAlignment="0" applyProtection="0"/>
    <xf numFmtId="0" fontId="1" fillId="0" borderId="0"/>
  </cellStyleXfs>
  <cellXfs count="101">
    <xf numFmtId="0" fontId="0" fillId="0" borderId="0" xfId="0"/>
    <xf numFmtId="0" fontId="2" fillId="0" borderId="0" xfId="2" applyFont="1"/>
    <xf numFmtId="0" fontId="3" fillId="0" borderId="0" xfId="2" applyFont="1" applyAlignment="1">
      <alignment horizontal="right" vertical="center" wrapText="1"/>
    </xf>
    <xf numFmtId="0" fontId="3" fillId="0" borderId="0" xfId="2" applyFont="1" applyAlignment="1">
      <alignment horizontal="right" vertical="center"/>
    </xf>
    <xf numFmtId="0" fontId="4" fillId="0" borderId="0" xfId="2" applyFont="1"/>
    <xf numFmtId="0" fontId="4" fillId="0" borderId="0" xfId="2" applyFont="1" applyAlignment="1">
      <alignment wrapText="1"/>
    </xf>
    <xf numFmtId="0" fontId="5" fillId="0" borderId="0" xfId="2" applyFont="1"/>
    <xf numFmtId="0" fontId="3" fillId="0" borderId="0" xfId="2" applyFont="1"/>
    <xf numFmtId="0" fontId="2" fillId="0" borderId="0" xfId="2" applyFont="1" applyAlignment="1">
      <alignment horizontal="center"/>
    </xf>
    <xf numFmtId="0" fontId="2" fillId="0" borderId="0" xfId="2" applyFont="1" applyAlignment="1">
      <alignment horizontal="center" wrapText="1"/>
    </xf>
    <xf numFmtId="49" fontId="2" fillId="0" borderId="0" xfId="2" applyNumberFormat="1" applyFont="1" applyAlignment="1">
      <alignment horizontal="center"/>
    </xf>
    <xf numFmtId="0" fontId="3" fillId="0" borderId="5" xfId="2" applyFont="1" applyBorder="1" applyAlignment="1">
      <alignment horizontal="center"/>
    </xf>
    <xf numFmtId="0" fontId="3" fillId="0" borderId="6" xfId="2" applyFont="1" applyBorder="1" applyAlignment="1">
      <alignment horizontal="left" wrapText="1"/>
    </xf>
    <xf numFmtId="4" fontId="3" fillId="0" borderId="7" xfId="2" applyNumberFormat="1" applyFont="1" applyBorder="1" applyAlignment="1">
      <alignment horizontal="center"/>
    </xf>
    <xf numFmtId="4" fontId="3" fillId="0" borderId="8" xfId="2" applyNumberFormat="1" applyFont="1" applyBorder="1" applyAlignment="1">
      <alignment horizontal="center"/>
    </xf>
    <xf numFmtId="4" fontId="3" fillId="0" borderId="5" xfId="2" applyNumberFormat="1" applyFont="1" applyBorder="1" applyAlignment="1">
      <alignment horizontal="center"/>
    </xf>
    <xf numFmtId="0" fontId="7" fillId="0" borderId="9" xfId="2" applyFont="1" applyBorder="1" applyAlignment="1">
      <alignment horizontal="center"/>
    </xf>
    <xf numFmtId="0" fontId="7" fillId="0" borderId="10" xfId="2" applyFont="1" applyBorder="1" applyAlignment="1">
      <alignment horizontal="left" wrapText="1"/>
    </xf>
    <xf numFmtId="4" fontId="7" fillId="0" borderId="11" xfId="2" applyNumberFormat="1" applyFont="1" applyBorder="1" applyAlignment="1">
      <alignment horizontal="center"/>
    </xf>
    <xf numFmtId="4" fontId="7" fillId="0" borderId="12" xfId="2" applyNumberFormat="1" applyFont="1" applyBorder="1" applyAlignment="1">
      <alignment horizontal="center"/>
    </xf>
    <xf numFmtId="4" fontId="7" fillId="0" borderId="9" xfId="2" applyNumberFormat="1" applyFont="1" applyBorder="1" applyAlignment="1">
      <alignment horizontal="center"/>
    </xf>
    <xf numFmtId="0" fontId="3" fillId="0" borderId="9" xfId="2" applyFont="1" applyBorder="1" applyAlignment="1">
      <alignment horizontal="center"/>
    </xf>
    <xf numFmtId="0" fontId="3" fillId="0" borderId="10" xfId="2" applyFont="1" applyBorder="1" applyAlignment="1">
      <alignment horizontal="left" wrapText="1"/>
    </xf>
    <xf numFmtId="4" fontId="3" fillId="0" borderId="11" xfId="2" applyNumberFormat="1" applyFont="1" applyBorder="1" applyAlignment="1">
      <alignment horizontal="center"/>
    </xf>
    <xf numFmtId="4" fontId="3" fillId="0" borderId="12" xfId="2" applyNumberFormat="1" applyFont="1" applyBorder="1" applyAlignment="1">
      <alignment horizontal="center"/>
    </xf>
    <xf numFmtId="4" fontId="3" fillId="0" borderId="9" xfId="2" applyNumberFormat="1" applyFont="1" applyBorder="1" applyAlignment="1">
      <alignment horizontal="center"/>
    </xf>
    <xf numFmtId="0" fontId="3" fillId="0" borderId="10" xfId="2" applyFont="1" applyBorder="1" applyAlignment="1">
      <alignment wrapText="1"/>
    </xf>
    <xf numFmtId="0" fontId="7" fillId="0" borderId="9" xfId="2" applyFont="1" applyBorder="1" applyAlignment="1">
      <alignment horizontal="right"/>
    </xf>
    <xf numFmtId="0" fontId="7" fillId="0" borderId="10" xfId="2" applyFont="1" applyBorder="1" applyAlignment="1">
      <alignment horizontal="right" wrapText="1"/>
    </xf>
    <xf numFmtId="4" fontId="8" fillId="0" borderId="11" xfId="2" applyNumberFormat="1" applyFont="1" applyBorder="1" applyAlignment="1">
      <alignment horizontal="center"/>
    </xf>
    <xf numFmtId="4" fontId="8" fillId="0" borderId="12" xfId="2" applyNumberFormat="1" applyFont="1" applyBorder="1" applyAlignment="1">
      <alignment horizontal="center"/>
    </xf>
    <xf numFmtId="4" fontId="8" fillId="0" borderId="9" xfId="2" applyNumberFormat="1" applyFont="1" applyBorder="1" applyAlignment="1">
      <alignment horizontal="center"/>
    </xf>
    <xf numFmtId="0" fontId="7" fillId="0" borderId="13" xfId="2" applyFont="1" applyBorder="1" applyAlignment="1">
      <alignment horizontal="center"/>
    </xf>
    <xf numFmtId="0" fontId="7" fillId="0" borderId="14" xfId="2" applyFont="1" applyBorder="1" applyAlignment="1">
      <alignment horizontal="left" wrapText="1"/>
    </xf>
    <xf numFmtId="4" fontId="8" fillId="0" borderId="15" xfId="2" applyNumberFormat="1" applyFont="1" applyBorder="1" applyAlignment="1">
      <alignment horizontal="center"/>
    </xf>
    <xf numFmtId="4" fontId="8" fillId="0" borderId="16" xfId="2" applyNumberFormat="1" applyFont="1" applyBorder="1" applyAlignment="1">
      <alignment horizontal="center"/>
    </xf>
    <xf numFmtId="4" fontId="8" fillId="0" borderId="13" xfId="2" applyNumberFormat="1" applyFont="1" applyBorder="1" applyAlignment="1">
      <alignment horizontal="center"/>
    </xf>
    <xf numFmtId="4" fontId="7" fillId="0" borderId="15" xfId="2" applyNumberFormat="1" applyFont="1" applyBorder="1" applyAlignment="1">
      <alignment horizontal="center"/>
    </xf>
    <xf numFmtId="0" fontId="7" fillId="0" borderId="0" xfId="2" applyFont="1"/>
    <xf numFmtId="0" fontId="6" fillId="0" borderId="17" xfId="2" applyFont="1" applyBorder="1" applyAlignment="1">
      <alignment horizontal="center"/>
    </xf>
    <xf numFmtId="0" fontId="6" fillId="0" borderId="18" xfId="2" applyFont="1" applyBorder="1" applyAlignment="1">
      <alignment horizontal="left" wrapText="1"/>
    </xf>
    <xf numFmtId="4" fontId="6" fillId="0" borderId="19" xfId="2" applyNumberFormat="1" applyFont="1" applyBorder="1" applyAlignment="1">
      <alignment horizontal="center"/>
    </xf>
    <xf numFmtId="4" fontId="6" fillId="0" borderId="20" xfId="2" applyNumberFormat="1" applyFont="1" applyBorder="1" applyAlignment="1">
      <alignment horizontal="center"/>
    </xf>
    <xf numFmtId="0" fontId="9" fillId="0" borderId="9" xfId="2" applyFont="1" applyBorder="1" applyAlignment="1">
      <alignment horizontal="center"/>
    </xf>
    <xf numFmtId="0" fontId="9" fillId="0" borderId="21" xfId="2" applyFont="1" applyBorder="1" applyAlignment="1">
      <alignment horizontal="center" wrapText="1"/>
    </xf>
    <xf numFmtId="4" fontId="5" fillId="0" borderId="12" xfId="2" applyNumberFormat="1" applyFont="1" applyBorder="1" applyAlignment="1">
      <alignment horizontal="center"/>
    </xf>
    <xf numFmtId="0" fontId="3" fillId="0" borderId="12" xfId="2" applyFont="1" applyBorder="1"/>
    <xf numFmtId="0" fontId="3" fillId="0" borderId="11" xfId="2" applyFont="1" applyBorder="1"/>
    <xf numFmtId="4" fontId="10" fillId="0" borderId="11" xfId="2" applyNumberFormat="1" applyFont="1" applyBorder="1" applyAlignment="1">
      <alignment horizontal="center"/>
    </xf>
    <xf numFmtId="4" fontId="10" fillId="0" borderId="12" xfId="2" applyNumberFormat="1" applyFont="1" applyBorder="1" applyAlignment="1">
      <alignment horizontal="center"/>
    </xf>
    <xf numFmtId="0" fontId="3" fillId="0" borderId="21" xfId="2" applyFont="1" applyBorder="1" applyAlignment="1">
      <alignment horizontal="left" wrapText="1"/>
    </xf>
    <xf numFmtId="3" fontId="3" fillId="0" borderId="12" xfId="2" applyNumberFormat="1" applyFont="1" applyBorder="1" applyAlignment="1">
      <alignment horizontal="center"/>
    </xf>
    <xf numFmtId="3" fontId="3" fillId="0" borderId="11" xfId="2" applyNumberFormat="1" applyFont="1" applyBorder="1" applyAlignment="1">
      <alignment horizontal="center"/>
    </xf>
    <xf numFmtId="0" fontId="3" fillId="0" borderId="11" xfId="2" applyFont="1" applyBorder="1" applyAlignment="1">
      <alignment horizontal="center"/>
    </xf>
    <xf numFmtId="0" fontId="3" fillId="0" borderId="12" xfId="2" applyFont="1" applyBorder="1" applyAlignment="1">
      <alignment horizontal="center"/>
    </xf>
    <xf numFmtId="0" fontId="9" fillId="2" borderId="9" xfId="2" applyFont="1" applyFill="1" applyBorder="1" applyAlignment="1">
      <alignment horizontal="center"/>
    </xf>
    <xf numFmtId="0" fontId="6" fillId="2" borderId="21" xfId="2" applyFont="1" applyFill="1" applyBorder="1" applyAlignment="1">
      <alignment horizontal="left" wrapText="1"/>
    </xf>
    <xf numFmtId="4" fontId="6" fillId="2" borderId="12" xfId="2" applyNumberFormat="1" applyFont="1" applyFill="1" applyBorder="1" applyAlignment="1">
      <alignment horizontal="center"/>
    </xf>
    <xf numFmtId="4" fontId="6" fillId="2" borderId="11" xfId="2" applyNumberFormat="1" applyFont="1" applyFill="1" applyBorder="1" applyAlignment="1">
      <alignment horizontal="center"/>
    </xf>
    <xf numFmtId="0" fontId="6" fillId="0" borderId="21" xfId="2" applyFont="1" applyBorder="1" applyAlignment="1">
      <alignment horizontal="left" wrapText="1"/>
    </xf>
    <xf numFmtId="4" fontId="6" fillId="0" borderId="12" xfId="2" applyNumberFormat="1" applyFont="1" applyBorder="1" applyAlignment="1">
      <alignment horizontal="center"/>
    </xf>
    <xf numFmtId="4" fontId="6" fillId="0" borderId="11" xfId="2" applyNumberFormat="1" applyFont="1" applyBorder="1" applyAlignment="1">
      <alignment horizontal="center"/>
    </xf>
    <xf numFmtId="0" fontId="11" fillId="0" borderId="9" xfId="2" applyFont="1" applyBorder="1" applyAlignment="1">
      <alignment horizontal="center"/>
    </xf>
    <xf numFmtId="0" fontId="12" fillId="0" borderId="21" xfId="2" applyFont="1" applyBorder="1" applyAlignment="1">
      <alignment horizontal="left" wrapText="1"/>
    </xf>
    <xf numFmtId="4" fontId="12" fillId="0" borderId="12" xfId="2" applyNumberFormat="1" applyFont="1" applyBorder="1" applyAlignment="1">
      <alignment horizontal="center"/>
    </xf>
    <xf numFmtId="4" fontId="12" fillId="0" borderId="11" xfId="2" applyNumberFormat="1" applyFont="1" applyBorder="1" applyAlignment="1">
      <alignment horizontal="center"/>
    </xf>
    <xf numFmtId="0" fontId="13" fillId="0" borderId="0" xfId="2" applyFont="1"/>
    <xf numFmtId="0" fontId="14" fillId="0" borderId="21" xfId="2" applyFont="1" applyBorder="1" applyAlignment="1">
      <alignment horizontal="left" wrapText="1"/>
    </xf>
    <xf numFmtId="4" fontId="14" fillId="0" borderId="12" xfId="2" applyNumberFormat="1" applyFont="1" applyBorder="1" applyAlignment="1">
      <alignment horizontal="center"/>
    </xf>
    <xf numFmtId="4" fontId="14" fillId="0" borderId="11" xfId="2" applyNumberFormat="1" applyFont="1" applyBorder="1" applyAlignment="1">
      <alignment horizontal="center"/>
    </xf>
    <xf numFmtId="0" fontId="15" fillId="0" borderId="21" xfId="2" applyFont="1" applyBorder="1" applyAlignment="1">
      <alignment horizontal="left" wrapText="1"/>
    </xf>
    <xf numFmtId="4" fontId="15" fillId="0" borderId="12" xfId="2" applyNumberFormat="1" applyFont="1" applyBorder="1" applyAlignment="1">
      <alignment horizontal="center"/>
    </xf>
    <xf numFmtId="4" fontId="15" fillId="0" borderId="11" xfId="2" applyNumberFormat="1" applyFont="1" applyBorder="1" applyAlignment="1">
      <alignment horizontal="center"/>
    </xf>
    <xf numFmtId="0" fontId="16" fillId="0" borderId="21" xfId="2" applyFont="1" applyBorder="1" applyAlignment="1">
      <alignment horizontal="left" wrapText="1"/>
    </xf>
    <xf numFmtId="3" fontId="16" fillId="0" borderId="12" xfId="2" applyNumberFormat="1" applyFont="1" applyBorder="1" applyAlignment="1">
      <alignment horizontal="center"/>
    </xf>
    <xf numFmtId="3" fontId="16" fillId="0" borderId="11" xfId="2" applyNumberFormat="1" applyFont="1" applyBorder="1" applyAlignment="1">
      <alignment horizontal="center"/>
    </xf>
    <xf numFmtId="0" fontId="14" fillId="0" borderId="9" xfId="2" applyFont="1" applyBorder="1" applyAlignment="1">
      <alignment horizontal="center"/>
    </xf>
    <xf numFmtId="0" fontId="17" fillId="0" borderId="0" xfId="2" applyFont="1"/>
    <xf numFmtId="0" fontId="18" fillId="0" borderId="0" xfId="2" applyFont="1"/>
    <xf numFmtId="0" fontId="3" fillId="0" borderId="22" xfId="2" applyFont="1" applyBorder="1" applyAlignment="1">
      <alignment horizontal="center"/>
    </xf>
    <xf numFmtId="0" fontId="19" fillId="0" borderId="23" xfId="2" applyFont="1" applyBorder="1" applyAlignment="1">
      <alignment horizontal="right" wrapText="1"/>
    </xf>
    <xf numFmtId="0" fontId="3" fillId="0" borderId="24" xfId="2" applyFont="1" applyBorder="1" applyAlignment="1">
      <alignment horizontal="center"/>
    </xf>
    <xf numFmtId="0" fontId="3" fillId="0" borderId="25" xfId="2" applyFont="1" applyBorder="1" applyAlignment="1">
      <alignment horizontal="center"/>
    </xf>
    <xf numFmtId="0" fontId="20" fillId="0" borderId="0" xfId="2" applyFont="1" applyAlignment="1">
      <alignment horizontal="right" wrapText="1"/>
    </xf>
    <xf numFmtId="43" fontId="2" fillId="0" borderId="0" xfId="1" applyFont="1"/>
    <xf numFmtId="0" fontId="22" fillId="0" borderId="0" xfId="2" applyFont="1"/>
    <xf numFmtId="0" fontId="23" fillId="0" borderId="0" xfId="2" applyFont="1" applyAlignment="1">
      <alignment horizontal="justify" wrapText="1"/>
    </xf>
    <xf numFmtId="0" fontId="23" fillId="0" borderId="0" xfId="2" applyFont="1" applyAlignment="1">
      <alignment horizontal="left" wrapText="1"/>
    </xf>
    <xf numFmtId="0" fontId="24" fillId="0" borderId="0" xfId="2" applyFont="1" applyAlignment="1">
      <alignment horizontal="left" wrapText="1"/>
    </xf>
    <xf numFmtId="0" fontId="3" fillId="0" borderId="0" xfId="2" applyFont="1" applyAlignment="1">
      <alignment wrapText="1"/>
    </xf>
    <xf numFmtId="0" fontId="2" fillId="0" borderId="0" xfId="2" applyFont="1" applyAlignment="1">
      <alignment wrapText="1"/>
    </xf>
    <xf numFmtId="2" fontId="6" fillId="2" borderId="1" xfId="2" applyNumberFormat="1" applyFont="1" applyFill="1" applyBorder="1" applyAlignment="1">
      <alignment horizontal="center" vertical="center" wrapText="1"/>
    </xf>
    <xf numFmtId="0" fontId="6" fillId="2" borderId="2" xfId="2" applyFont="1" applyFill="1" applyBorder="1" applyAlignment="1">
      <alignment horizontal="center" vertical="center" wrapText="1"/>
    </xf>
    <xf numFmtId="0" fontId="6" fillId="2" borderId="3" xfId="2" applyFont="1" applyFill="1" applyBorder="1" applyAlignment="1">
      <alignment horizontal="center" vertical="center" wrapText="1"/>
    </xf>
    <xf numFmtId="0" fontId="6" fillId="2" borderId="4" xfId="2" applyFont="1" applyFill="1" applyBorder="1" applyAlignment="1">
      <alignment horizontal="center" vertical="center" wrapText="1"/>
    </xf>
    <xf numFmtId="0" fontId="6" fillId="2" borderId="1" xfId="2" applyFont="1" applyFill="1" applyBorder="1" applyAlignment="1">
      <alignment horizontal="center" vertical="center" wrapText="1"/>
    </xf>
    <xf numFmtId="4" fontId="7" fillId="0" borderId="16" xfId="2" applyNumberFormat="1" applyFont="1" applyBorder="1" applyAlignment="1">
      <alignment horizontal="center"/>
    </xf>
    <xf numFmtId="0" fontId="24" fillId="0" borderId="0" xfId="2" applyFont="1" applyAlignment="1">
      <alignment horizontal="left" wrapText="1"/>
    </xf>
    <xf numFmtId="0" fontId="4" fillId="0" borderId="0" xfId="2" applyFont="1" applyAlignment="1">
      <alignment horizontal="center"/>
    </xf>
    <xf numFmtId="0" fontId="23" fillId="0" borderId="0" xfId="2" applyFont="1" applyAlignment="1">
      <alignment horizontal="justify" wrapText="1"/>
    </xf>
    <xf numFmtId="0" fontId="23" fillId="0" borderId="0" xfId="2" applyFont="1" applyAlignment="1">
      <alignment horizontal="left" wrapText="1"/>
    </xf>
  </cellXfs>
  <cellStyles count="3">
    <cellStyle name="Comma" xfId="1" builtinId="3"/>
    <cellStyle name="Normal" xfId="0" builtinId="0"/>
    <cellStyle name="Parasts 7" xfId="2" xr:uid="{508833AF-1F61-4D02-A8EF-64FB3530A0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s-adazi.namejs.lv/ARNIS/formas/dok_registrs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vs-adazi.namejs.lv/Users/sarmite/Desktop/2010/2014/22.12.2014/Budzeta_projekts%202014_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t="str">
            <v xml:space="preserve"> </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t="str">
            <v xml:space="preserve"> </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row r="1">
          <cell r="A1" t="str">
            <v xml:space="preserve">   </v>
          </cell>
        </row>
        <row r="2">
          <cell r="A2" t="str">
            <v>par izdarīto darbu</v>
          </cell>
        </row>
        <row r="3">
          <cell r="A3" t="str">
            <v>pēc rēķina</v>
          </cell>
        </row>
        <row r="4">
          <cell r="A4" t="str">
            <v>mēnesī</v>
          </cell>
        </row>
        <row r="5">
          <cell r="A5" t="str">
            <v>pēc PPR</v>
          </cell>
        </row>
        <row r="6">
          <cell r="A6" t="str">
            <v>par reizi</v>
          </cell>
        </row>
        <row r="7">
          <cell r="A7" t="str">
            <v>mēnesī par km**2</v>
          </cell>
        </row>
        <row r="8">
          <cell r="A8" t="str">
            <v>pēc specifikācijas</v>
          </cell>
        </row>
        <row r="9">
          <cell r="A9" t="str">
            <v>gadā</v>
          </cell>
        </row>
        <row r="10">
          <cell r="A10" t="str">
            <v>stundā</v>
          </cell>
        </row>
        <row r="11">
          <cell r="A11" t="str">
            <v>par 1 bērnu</v>
          </cell>
        </row>
        <row r="12">
          <cell r="A12" t="str">
            <v>45 minūtes</v>
          </cell>
        </row>
        <row r="13">
          <cell r="A13" t="str">
            <v>diennakts</v>
          </cell>
        </row>
        <row r="14">
          <cell r="A14" t="str">
            <v>e-pasta rēķins</v>
          </cell>
        </row>
        <row r="15">
          <cell r="A15" t="str">
            <v>ceļazīme</v>
          </cell>
        </row>
        <row r="16">
          <cell r="A16" t="str">
            <v>par kvadrātmetru</v>
          </cell>
        </row>
        <row r="17">
          <cell r="A17" t="str">
            <v>kopējā līguma summa</v>
          </cell>
        </row>
        <row r="18">
          <cell r="A18" t="str">
            <v>par 1 lietas apstrādi</v>
          </cell>
        </row>
        <row r="19">
          <cell r="A19" t="str">
            <v>mēnesi  par m2</v>
          </cell>
        </row>
        <row r="20">
          <cell r="A20" t="str">
            <v>Dāvinājums</v>
          </cell>
        </row>
        <row r="21">
          <cell r="A21" t="str">
            <v>Ls/kWh</v>
          </cell>
        </row>
        <row r="22">
          <cell r="A22" t="str">
            <v>papildus darbi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pielikums_Saist_apm_EUR_fakts"/>
      <sheetName val="4.pielikums_Saist_apmērs_ap EUR"/>
      <sheetName val="EKK_saturs"/>
      <sheetName val="2014.gada budzeta plans"/>
      <sheetName val="Groz_NIN_12_2014"/>
      <sheetName val="Grafiki"/>
      <sheetName val="KA_31122013"/>
      <sheetName val="Vertetie_ienemumi_2014"/>
      <sheetName val="Saturs2014"/>
      <sheetName val="Investicijas_aktivitates"/>
      <sheetName val="Kopsavilkums"/>
      <sheetName val="Rolling"/>
      <sheetName val="Gaujas_svetki"/>
      <sheetName val="Parvalde"/>
      <sheetName val="Celi"/>
      <sheetName val="LegGold2013"/>
      <sheetName val="Alga_01_2014"/>
      <sheetName val="2014_85%"/>
      <sheetName val="Deputāti"/>
      <sheetName val="Iepirk_komisija"/>
      <sheetName val="Adm_komisija"/>
      <sheetName val="Nepilngad_lietu_komisija"/>
      <sheetName val="Avizes izmaksas"/>
      <sheetName val="Projekti_2014"/>
      <sheetName val="PrivatasII"/>
      <sheetName val="KA_31122012"/>
      <sheetName val="Edinasana"/>
      <sheetName val="Sheet2"/>
      <sheetName val="Spec_budz"/>
      <sheetName val="Neielikts_2013"/>
      <sheetName val="Sports2013"/>
      <sheetName val="Lapa1 (2)"/>
    </sheetNames>
    <sheetDataSet>
      <sheetData sheetId="0"/>
      <sheetData sheetId="1"/>
      <sheetData sheetId="2"/>
      <sheetData sheetId="3">
        <row r="44">
          <cell r="Q44">
            <v>240644.61784508912</v>
          </cell>
        </row>
      </sheetData>
      <sheetData sheetId="4">
        <row r="32">
          <cell r="F32">
            <v>905997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43E48-B5B4-4D02-8D79-EB8EEFF5B0A1}">
  <sheetPr>
    <tabColor rgb="FFFFFF00"/>
    <pageSetUpPr fitToPage="1"/>
  </sheetPr>
  <dimension ref="A1:L50"/>
  <sheetViews>
    <sheetView tabSelected="1" zoomScale="90" zoomScaleNormal="90" workbookViewId="0">
      <selection activeCell="I8" sqref="I8"/>
    </sheetView>
  </sheetViews>
  <sheetFormatPr defaultColWidth="9.140625" defaultRowHeight="18.75" outlineLevelRow="1" x14ac:dyDescent="0.3"/>
  <cols>
    <col min="1" max="1" width="10.42578125" style="1" customWidth="1"/>
    <col min="2" max="2" width="40.140625" style="90" customWidth="1"/>
    <col min="3" max="5" width="23.28515625" style="1" customWidth="1"/>
    <col min="6" max="7" width="23.7109375" style="1" customWidth="1"/>
    <col min="8" max="8" width="23.28515625" style="1" customWidth="1"/>
    <col min="9" max="9" width="24" style="1" customWidth="1"/>
    <col min="10" max="16384" width="9.140625" style="1"/>
  </cols>
  <sheetData>
    <row r="1" spans="1:9" ht="18.75" customHeight="1" x14ac:dyDescent="0.3">
      <c r="B1" s="2"/>
      <c r="C1" s="2"/>
      <c r="I1" s="2" t="s">
        <v>0</v>
      </c>
    </row>
    <row r="2" spans="1:9" ht="18.75" customHeight="1" x14ac:dyDescent="0.3">
      <c r="B2" s="2"/>
      <c r="C2" s="2"/>
      <c r="I2" s="3" t="s">
        <v>60</v>
      </c>
    </row>
    <row r="3" spans="1:9" ht="18.75" customHeight="1" x14ac:dyDescent="0.3">
      <c r="B3" s="2"/>
      <c r="C3" s="2"/>
    </row>
    <row r="4" spans="1:9" x14ac:dyDescent="0.3">
      <c r="A4" s="98" t="s">
        <v>1</v>
      </c>
      <c r="B4" s="98"/>
      <c r="C4" s="98"/>
      <c r="D4" s="98"/>
      <c r="E4" s="98"/>
      <c r="F4" s="98"/>
      <c r="G4" s="98"/>
      <c r="H4" s="98"/>
      <c r="I4" s="98"/>
    </row>
    <row r="5" spans="1:9" ht="15" customHeight="1" thickBot="1" x14ac:dyDescent="0.35">
      <c r="A5" s="4"/>
      <c r="B5" s="5"/>
      <c r="C5" s="4"/>
      <c r="D5" s="6"/>
      <c r="E5" s="7"/>
      <c r="F5" s="7"/>
      <c r="G5" s="7"/>
    </row>
    <row r="6" spans="1:9" ht="36.6" hidden="1" customHeight="1" outlineLevel="1" thickBot="1" x14ac:dyDescent="0.35">
      <c r="A6" s="8"/>
      <c r="B6" s="9"/>
      <c r="C6" s="10" t="s">
        <v>2</v>
      </c>
      <c r="D6" s="10" t="s">
        <v>3</v>
      </c>
      <c r="E6" s="10" t="s">
        <v>4</v>
      </c>
      <c r="F6" s="10" t="s">
        <v>5</v>
      </c>
      <c r="G6" s="10" t="s">
        <v>6</v>
      </c>
      <c r="H6" s="10" t="s">
        <v>7</v>
      </c>
      <c r="I6" s="10" t="s">
        <v>8</v>
      </c>
    </row>
    <row r="7" spans="1:9" s="7" customFormat="1" ht="99" customHeight="1" collapsed="1" thickBot="1" x14ac:dyDescent="0.3">
      <c r="A7" s="91" t="s">
        <v>9</v>
      </c>
      <c r="B7" s="92" t="s">
        <v>10</v>
      </c>
      <c r="C7" s="93" t="s">
        <v>11</v>
      </c>
      <c r="D7" s="94" t="s">
        <v>12</v>
      </c>
      <c r="E7" s="93" t="s">
        <v>13</v>
      </c>
      <c r="F7" s="95" t="s">
        <v>14</v>
      </c>
      <c r="G7" s="95" t="s">
        <v>15</v>
      </c>
      <c r="H7" s="93" t="s">
        <v>16</v>
      </c>
      <c r="I7" s="94" t="s">
        <v>61</v>
      </c>
    </row>
    <row r="8" spans="1:9" s="7" customFormat="1" ht="31.5" outlineLevel="1" x14ac:dyDescent="0.25">
      <c r="A8" s="11">
        <v>1100</v>
      </c>
      <c r="B8" s="12" t="s">
        <v>17</v>
      </c>
      <c r="C8" s="13">
        <v>779834.93</v>
      </c>
      <c r="D8" s="14">
        <v>553347.71000000008</v>
      </c>
      <c r="E8" s="13">
        <v>178110.69</v>
      </c>
      <c r="F8" s="15">
        <v>545179.85</v>
      </c>
      <c r="G8" s="15">
        <v>635143.68999999994</v>
      </c>
      <c r="H8" s="13">
        <v>819760.82499999995</v>
      </c>
      <c r="I8" s="14">
        <v>261542.71000000002</v>
      </c>
    </row>
    <row r="9" spans="1:9" s="7" customFormat="1" ht="15.75" outlineLevel="1" x14ac:dyDescent="0.25">
      <c r="A9" s="16" t="s">
        <v>18</v>
      </c>
      <c r="B9" s="17" t="s">
        <v>19</v>
      </c>
      <c r="C9" s="18">
        <v>232459.85</v>
      </c>
      <c r="D9" s="19">
        <v>93888.03</v>
      </c>
      <c r="E9" s="18">
        <v>73431.149999999994</v>
      </c>
      <c r="F9" s="20">
        <v>147567.54999999999</v>
      </c>
      <c r="G9" s="20">
        <v>69131.7</v>
      </c>
      <c r="H9" s="18">
        <v>2869609.84</v>
      </c>
      <c r="I9" s="19">
        <v>768823.98</v>
      </c>
    </row>
    <row r="10" spans="1:9" s="7" customFormat="1" ht="15.75" outlineLevel="1" x14ac:dyDescent="0.25">
      <c r="A10" s="21">
        <v>1200</v>
      </c>
      <c r="B10" s="22" t="s">
        <v>20</v>
      </c>
      <c r="C10" s="23">
        <v>268981.43109999999</v>
      </c>
      <c r="D10" s="24">
        <v>181843.497152</v>
      </c>
      <c r="E10" s="23">
        <v>54649.28155</v>
      </c>
      <c r="F10" s="25">
        <v>187516.50820000001</v>
      </c>
      <c r="G10" s="25">
        <v>190706.081175</v>
      </c>
      <c r="H10" s="23">
        <v>251171.31155000001</v>
      </c>
      <c r="I10" s="24">
        <v>68327.592174999998</v>
      </c>
    </row>
    <row r="11" spans="1:9" s="7" customFormat="1" ht="31.5" outlineLevel="1" x14ac:dyDescent="0.25">
      <c r="A11" s="16" t="s">
        <v>21</v>
      </c>
      <c r="B11" s="17" t="s">
        <v>22</v>
      </c>
      <c r="C11" s="18">
        <v>61365.95</v>
      </c>
      <c r="D11" s="19">
        <v>23885.81</v>
      </c>
      <c r="E11" s="18">
        <v>19802.669999999998</v>
      </c>
      <c r="F11" s="20">
        <v>45022.96</v>
      </c>
      <c r="G11" s="20">
        <v>17794.46</v>
      </c>
      <c r="H11" s="18">
        <v>740110.85</v>
      </c>
      <c r="I11" s="19">
        <v>194658.06</v>
      </c>
    </row>
    <row r="12" spans="1:9" s="7" customFormat="1" ht="31.5" outlineLevel="1" x14ac:dyDescent="0.25">
      <c r="A12" s="21">
        <v>2110</v>
      </c>
      <c r="B12" s="26" t="s">
        <v>23</v>
      </c>
      <c r="C12" s="23">
        <v>0</v>
      </c>
      <c r="D12" s="24">
        <v>0</v>
      </c>
      <c r="E12" s="23">
        <v>0</v>
      </c>
      <c r="F12" s="25">
        <v>0</v>
      </c>
      <c r="G12" s="25">
        <v>0</v>
      </c>
      <c r="H12" s="23">
        <v>0</v>
      </c>
      <c r="I12" s="24">
        <v>0</v>
      </c>
    </row>
    <row r="13" spans="1:9" s="7" customFormat="1" ht="15.75" outlineLevel="1" x14ac:dyDescent="0.25">
      <c r="A13" s="21">
        <v>2200</v>
      </c>
      <c r="B13" s="22" t="s">
        <v>24</v>
      </c>
      <c r="C13" s="23">
        <v>110893.40000000001</v>
      </c>
      <c r="D13" s="24">
        <v>63468.450000000012</v>
      </c>
      <c r="E13" s="23">
        <v>12222.601278896103</v>
      </c>
      <c r="F13" s="25">
        <v>93068.949999999983</v>
      </c>
      <c r="G13" s="25">
        <v>38747.589999999997</v>
      </c>
      <c r="H13" s="23">
        <v>561810.42872110382</v>
      </c>
      <c r="I13" s="24">
        <v>106264.52000000002</v>
      </c>
    </row>
    <row r="14" spans="1:9" s="7" customFormat="1" ht="31.5" outlineLevel="1" x14ac:dyDescent="0.25">
      <c r="A14" s="27">
        <v>2210</v>
      </c>
      <c r="B14" s="28" t="s">
        <v>25</v>
      </c>
      <c r="C14" s="18">
        <v>3427.83</v>
      </c>
      <c r="D14" s="19">
        <v>3272.15</v>
      </c>
      <c r="E14" s="18">
        <v>248.59590048701298</v>
      </c>
      <c r="F14" s="20">
        <v>3177.87</v>
      </c>
      <c r="G14" s="20">
        <v>5351.58</v>
      </c>
      <c r="H14" s="18">
        <v>5257.5490995129876</v>
      </c>
      <c r="I14" s="19">
        <v>3156.88</v>
      </c>
    </row>
    <row r="15" spans="1:9" s="7" customFormat="1" ht="31.5" outlineLevel="1" x14ac:dyDescent="0.25">
      <c r="A15" s="27">
        <v>2220</v>
      </c>
      <c r="B15" s="28" t="s">
        <v>26</v>
      </c>
      <c r="C15" s="18">
        <v>38889.78</v>
      </c>
      <c r="D15" s="19">
        <v>23954.61</v>
      </c>
      <c r="E15" s="18">
        <v>9945.6753784090906</v>
      </c>
      <c r="F15" s="20">
        <v>78227.429999999993</v>
      </c>
      <c r="G15" s="20">
        <v>18071.66</v>
      </c>
      <c r="H15" s="18">
        <v>287860.96962159086</v>
      </c>
      <c r="I15" s="19">
        <v>85102.46</v>
      </c>
    </row>
    <row r="16" spans="1:9" s="7" customFormat="1" ht="47.25" outlineLevel="1" x14ac:dyDescent="0.25">
      <c r="A16" s="27">
        <v>2230</v>
      </c>
      <c r="B16" s="28" t="s">
        <v>27</v>
      </c>
      <c r="C16" s="18">
        <v>18170.259999999998</v>
      </c>
      <c r="D16" s="19">
        <v>7129.21</v>
      </c>
      <c r="E16" s="18">
        <v>1919.43</v>
      </c>
      <c r="F16" s="20">
        <v>7308.32</v>
      </c>
      <c r="G16" s="20">
        <v>11171.57</v>
      </c>
      <c r="H16" s="18">
        <v>39539.49</v>
      </c>
      <c r="I16" s="19">
        <v>3498.7900000000009</v>
      </c>
    </row>
    <row r="17" spans="1:9" s="7" customFormat="1" ht="47.25" outlineLevel="1" x14ac:dyDescent="0.25">
      <c r="A17" s="16" t="s">
        <v>28</v>
      </c>
      <c r="B17" s="17" t="s">
        <v>29</v>
      </c>
      <c r="C17" s="29"/>
      <c r="D17" s="30"/>
      <c r="E17" s="29"/>
      <c r="F17" s="31"/>
      <c r="G17" s="31"/>
      <c r="H17" s="18">
        <v>115188.42</v>
      </c>
      <c r="I17" s="19">
        <v>0</v>
      </c>
    </row>
    <row r="18" spans="1:9" s="7" customFormat="1" ht="15.75" outlineLevel="1" x14ac:dyDescent="0.25">
      <c r="A18" s="27">
        <v>2240</v>
      </c>
      <c r="B18" s="28" t="s">
        <v>30</v>
      </c>
      <c r="C18" s="18">
        <v>44391.23</v>
      </c>
      <c r="D18" s="19">
        <v>28179.99</v>
      </c>
      <c r="E18" s="18">
        <v>108.9</v>
      </c>
      <c r="F18" s="20">
        <v>3777.65</v>
      </c>
      <c r="G18" s="20">
        <v>3717.46</v>
      </c>
      <c r="H18" s="18">
        <v>98531.22</v>
      </c>
      <c r="I18" s="19">
        <v>4271.63</v>
      </c>
    </row>
    <row r="19" spans="1:9" s="7" customFormat="1" ht="15.75" outlineLevel="1" x14ac:dyDescent="0.25">
      <c r="A19" s="27">
        <v>2250</v>
      </c>
      <c r="B19" s="28" t="s">
        <v>31</v>
      </c>
      <c r="C19" s="18">
        <v>0</v>
      </c>
      <c r="D19" s="19">
        <v>673.55</v>
      </c>
      <c r="E19" s="18"/>
      <c r="F19" s="20">
        <v>464.45</v>
      </c>
      <c r="G19" s="20">
        <v>74.849999999999994</v>
      </c>
      <c r="H19" s="18">
        <v>14271.66</v>
      </c>
      <c r="I19" s="19">
        <v>192.74</v>
      </c>
    </row>
    <row r="20" spans="1:9" s="7" customFormat="1" ht="47.25" outlineLevel="1" x14ac:dyDescent="0.25">
      <c r="A20" s="27">
        <v>2260</v>
      </c>
      <c r="B20" s="28" t="s">
        <v>32</v>
      </c>
      <c r="C20" s="18">
        <v>6014.3</v>
      </c>
      <c r="D20" s="19">
        <v>258.94</v>
      </c>
      <c r="E20" s="18">
        <v>0</v>
      </c>
      <c r="F20" s="20">
        <v>113.23</v>
      </c>
      <c r="G20" s="20">
        <v>360.47</v>
      </c>
      <c r="H20" s="18">
        <v>1161.1199999999999</v>
      </c>
      <c r="I20" s="19">
        <v>10042.02</v>
      </c>
    </row>
    <row r="21" spans="1:9" s="7" customFormat="1" ht="33" customHeight="1" outlineLevel="1" x14ac:dyDescent="0.25">
      <c r="A21" s="21">
        <v>2300</v>
      </c>
      <c r="B21" s="22" t="s">
        <v>33</v>
      </c>
      <c r="C21" s="23">
        <v>163528.04999999999</v>
      </c>
      <c r="D21" s="24">
        <v>77186.12000000001</v>
      </c>
      <c r="E21" s="23">
        <v>23115.662228733767</v>
      </c>
      <c r="F21" s="25">
        <v>25753.19</v>
      </c>
      <c r="G21" s="25">
        <v>24914.979999999996</v>
      </c>
      <c r="H21" s="23">
        <v>484931.75277126621</v>
      </c>
      <c r="I21" s="24">
        <v>121909.28</v>
      </c>
    </row>
    <row r="22" spans="1:9" s="7" customFormat="1" ht="16.5" customHeight="1" outlineLevel="1" x14ac:dyDescent="0.25">
      <c r="A22" s="27">
        <v>2310</v>
      </c>
      <c r="B22" s="28" t="s">
        <v>34</v>
      </c>
      <c r="C22" s="18">
        <v>12530.47</v>
      </c>
      <c r="D22" s="19">
        <v>8837.9699999999993</v>
      </c>
      <c r="E22" s="18">
        <v>782.21</v>
      </c>
      <c r="F22" s="20">
        <v>9299.5</v>
      </c>
      <c r="G22" s="20">
        <v>6813.8</v>
      </c>
      <c r="H22" s="18">
        <v>36313.11</v>
      </c>
      <c r="I22" s="19">
        <v>18833.46</v>
      </c>
    </row>
    <row r="23" spans="1:9" s="7" customFormat="1" ht="32.25" customHeight="1" outlineLevel="1" x14ac:dyDescent="0.25">
      <c r="A23" s="27">
        <v>2320</v>
      </c>
      <c r="B23" s="28" t="s">
        <v>35</v>
      </c>
      <c r="C23" s="18">
        <v>117555.57</v>
      </c>
      <c r="D23" s="19">
        <v>50878.909999999996</v>
      </c>
      <c r="E23" s="18">
        <v>11972.219185227274</v>
      </c>
      <c r="F23" s="20">
        <v>0</v>
      </c>
      <c r="G23" s="20">
        <v>0</v>
      </c>
      <c r="H23" s="18">
        <v>177506.84081477273</v>
      </c>
      <c r="I23" s="19">
        <v>0</v>
      </c>
    </row>
    <row r="24" spans="1:9" s="7" customFormat="1" ht="30" customHeight="1" outlineLevel="1" x14ac:dyDescent="0.25">
      <c r="A24" s="27">
        <v>2340</v>
      </c>
      <c r="B24" s="28" t="s">
        <v>36</v>
      </c>
      <c r="C24" s="18">
        <v>483.69</v>
      </c>
      <c r="D24" s="19">
        <v>149.94</v>
      </c>
      <c r="E24" s="18">
        <v>129.4430435064935</v>
      </c>
      <c r="F24" s="20">
        <v>519.88</v>
      </c>
      <c r="G24" s="20">
        <v>210</v>
      </c>
      <c r="H24" s="18">
        <v>2404.8669564935062</v>
      </c>
      <c r="I24" s="19">
        <v>500.83</v>
      </c>
    </row>
    <row r="25" spans="1:9" s="7" customFormat="1" ht="33" customHeight="1" outlineLevel="1" x14ac:dyDescent="0.25">
      <c r="A25" s="27">
        <v>2350</v>
      </c>
      <c r="B25" s="28" t="s">
        <v>37</v>
      </c>
      <c r="C25" s="18">
        <v>18019.97</v>
      </c>
      <c r="D25" s="19">
        <v>11603.01</v>
      </c>
      <c r="E25" s="18">
        <v>4933.26</v>
      </c>
      <c r="F25" s="20">
        <v>6630.19</v>
      </c>
      <c r="G25" s="20">
        <v>4778.1899999999996</v>
      </c>
      <c r="H25" s="18">
        <v>38790.104999999996</v>
      </c>
      <c r="I25" s="19">
        <v>5664.84</v>
      </c>
    </row>
    <row r="26" spans="1:9" s="7" customFormat="1" ht="51.75" customHeight="1" outlineLevel="1" x14ac:dyDescent="0.25">
      <c r="A26" s="27">
        <v>2360</v>
      </c>
      <c r="B26" s="28" t="s">
        <v>38</v>
      </c>
      <c r="C26" s="18">
        <v>0</v>
      </c>
      <c r="D26" s="19">
        <v>0</v>
      </c>
      <c r="E26" s="18">
        <v>0</v>
      </c>
      <c r="F26" s="20">
        <v>0</v>
      </c>
      <c r="G26" s="20">
        <v>0</v>
      </c>
      <c r="H26" s="18">
        <v>138321.4</v>
      </c>
      <c r="I26" s="19">
        <v>72731.5</v>
      </c>
    </row>
    <row r="27" spans="1:9" s="7" customFormat="1" ht="16.5" customHeight="1" outlineLevel="1" x14ac:dyDescent="0.25">
      <c r="A27" s="27">
        <v>2370</v>
      </c>
      <c r="B27" s="28" t="s">
        <v>39</v>
      </c>
      <c r="C27" s="18">
        <v>10769.27</v>
      </c>
      <c r="D27" s="19">
        <v>3847.02</v>
      </c>
      <c r="E27" s="18">
        <v>4334.25</v>
      </c>
      <c r="F27" s="20">
        <v>6335.62</v>
      </c>
      <c r="G27" s="20">
        <v>11690.21</v>
      </c>
      <c r="H27" s="18">
        <v>85331.38</v>
      </c>
      <c r="I27" s="19">
        <v>19479.509999999998</v>
      </c>
    </row>
    <row r="28" spans="1:9" s="7" customFormat="1" ht="33" customHeight="1" outlineLevel="1" x14ac:dyDescent="0.25">
      <c r="A28" s="27" t="s">
        <v>40</v>
      </c>
      <c r="B28" s="28" t="s">
        <v>41</v>
      </c>
      <c r="C28" s="18">
        <v>4169.08</v>
      </c>
      <c r="D28" s="19">
        <v>1869.27</v>
      </c>
      <c r="E28" s="18">
        <v>964.28</v>
      </c>
      <c r="F28" s="20">
        <v>2968</v>
      </c>
      <c r="G28" s="20">
        <v>1422.78</v>
      </c>
      <c r="H28" s="18">
        <v>6264.05</v>
      </c>
      <c r="I28" s="19">
        <v>4699.1400000000003</v>
      </c>
    </row>
    <row r="29" spans="1:9" s="7" customFormat="1" ht="33" customHeight="1" outlineLevel="1" x14ac:dyDescent="0.25">
      <c r="A29" s="21">
        <v>5233</v>
      </c>
      <c r="B29" s="17" t="s">
        <v>42</v>
      </c>
      <c r="C29" s="29"/>
      <c r="D29" s="30"/>
      <c r="E29" s="29"/>
      <c r="F29" s="31"/>
      <c r="G29" s="31"/>
      <c r="H29" s="23">
        <v>1405.6799999999998</v>
      </c>
      <c r="I29" s="24">
        <v>7970.23</v>
      </c>
    </row>
    <row r="30" spans="1:9" s="38" customFormat="1" ht="16.5" outlineLevel="1" thickBot="1" x14ac:dyDescent="0.3">
      <c r="A30" s="32" t="s">
        <v>43</v>
      </c>
      <c r="B30" s="33" t="s">
        <v>44</v>
      </c>
      <c r="C30" s="34"/>
      <c r="D30" s="35"/>
      <c r="E30" s="34"/>
      <c r="F30" s="36"/>
      <c r="G30" s="36"/>
      <c r="H30" s="37">
        <v>40319.629999999997</v>
      </c>
      <c r="I30" s="96">
        <v>5802.68</v>
      </c>
    </row>
    <row r="31" spans="1:9" s="7" customFormat="1" ht="15.75" x14ac:dyDescent="0.25">
      <c r="A31" s="39"/>
      <c r="B31" s="40" t="s">
        <v>45</v>
      </c>
      <c r="C31" s="41">
        <f>C8+C9+C10+C11+C12+C13+C21+C29+C30</f>
        <v>1617063.6110999999</v>
      </c>
      <c r="D31" s="41">
        <f t="shared" ref="D31:I31" si="0">D8+D9+D10+D11+D12+D13+D21+D29+D30</f>
        <v>993619.6171520002</v>
      </c>
      <c r="E31" s="41">
        <f t="shared" si="0"/>
        <v>361332.05505762983</v>
      </c>
      <c r="F31" s="42">
        <f t="shared" si="0"/>
        <v>1044109.0081999998</v>
      </c>
      <c r="G31" s="41">
        <f t="shared" si="0"/>
        <v>976438.50117499975</v>
      </c>
      <c r="H31" s="42">
        <f t="shared" si="0"/>
        <v>5769120.3180423696</v>
      </c>
      <c r="I31" s="41">
        <f t="shared" si="0"/>
        <v>1535299.0521749998</v>
      </c>
    </row>
    <row r="32" spans="1:9" s="7" customFormat="1" ht="15.75" x14ac:dyDescent="0.25">
      <c r="A32" s="43"/>
      <c r="B32" s="44"/>
      <c r="C32" s="45"/>
      <c r="D32" s="46"/>
      <c r="E32" s="46"/>
      <c r="F32" s="47"/>
      <c r="G32" s="46"/>
      <c r="H32" s="48"/>
      <c r="I32" s="49"/>
    </row>
    <row r="33" spans="1:12" s="7" customFormat="1" ht="15.75" x14ac:dyDescent="0.25">
      <c r="A33" s="43"/>
      <c r="B33" s="50" t="s">
        <v>46</v>
      </c>
      <c r="C33" s="24">
        <f>C31-C9-C11-C28-C30</f>
        <v>1319068.7310999997</v>
      </c>
      <c r="D33" s="24">
        <f>D31-D9-D11-D28-D30</f>
        <v>873976.50715200009</v>
      </c>
      <c r="E33" s="24">
        <f>E31-E9-E11-E28-E30</f>
        <v>267133.95505762979</v>
      </c>
      <c r="F33" s="23">
        <f>F31-F9-F11-F28-F30</f>
        <v>848550.4981999998</v>
      </c>
      <c r="G33" s="24">
        <f>G31-G9-G11-G28-G30</f>
        <v>888089.56117499981</v>
      </c>
      <c r="H33" s="23">
        <f>H31-H9-H11-H17-H28-H30</f>
        <v>1997627.5280423698</v>
      </c>
      <c r="I33" s="24">
        <f>I31-I9-I11-I17-I28-I30</f>
        <v>561315.19217499974</v>
      </c>
    </row>
    <row r="34" spans="1:12" s="7" customFormat="1" ht="15.75" x14ac:dyDescent="0.25">
      <c r="A34" s="43"/>
      <c r="B34" s="50" t="s">
        <v>47</v>
      </c>
      <c r="C34" s="51">
        <v>371</v>
      </c>
      <c r="D34" s="51">
        <v>186</v>
      </c>
      <c r="E34" s="51">
        <v>67</v>
      </c>
      <c r="F34" s="52">
        <v>265</v>
      </c>
      <c r="G34" s="51">
        <v>211</v>
      </c>
      <c r="H34" s="53">
        <v>2069</v>
      </c>
      <c r="I34" s="54">
        <v>696</v>
      </c>
    </row>
    <row r="35" spans="1:12" s="7" customFormat="1" ht="15.75" hidden="1" outlineLevel="1" x14ac:dyDescent="0.25">
      <c r="A35" s="43"/>
      <c r="B35" s="50" t="s">
        <v>48</v>
      </c>
      <c r="C35" s="24">
        <f t="shared" ref="C35:I35" si="1">C33/C34</f>
        <v>3555.4413237196759</v>
      </c>
      <c r="D35" s="24">
        <f t="shared" si="1"/>
        <v>4698.798425548388</v>
      </c>
      <c r="E35" s="24">
        <f t="shared" si="1"/>
        <v>3987.0739560840266</v>
      </c>
      <c r="F35" s="23">
        <f t="shared" si="1"/>
        <v>3202.0773516981126</v>
      </c>
      <c r="G35" s="24">
        <f t="shared" si="1"/>
        <v>4208.9552662322267</v>
      </c>
      <c r="H35" s="23">
        <f t="shared" si="1"/>
        <v>965.5038801558095</v>
      </c>
      <c r="I35" s="24">
        <f t="shared" si="1"/>
        <v>806.48734507902259</v>
      </c>
    </row>
    <row r="36" spans="1:12" collapsed="1" x14ac:dyDescent="0.3">
      <c r="A36" s="55"/>
      <c r="B36" s="56" t="s">
        <v>49</v>
      </c>
      <c r="C36" s="57">
        <f t="shared" ref="C36:I36" si="2">C35/12</f>
        <v>296.28677697663966</v>
      </c>
      <c r="D36" s="57">
        <f t="shared" si="2"/>
        <v>391.56653546236566</v>
      </c>
      <c r="E36" s="57">
        <f t="shared" si="2"/>
        <v>332.25616300700221</v>
      </c>
      <c r="F36" s="58">
        <f t="shared" si="2"/>
        <v>266.83977930817605</v>
      </c>
      <c r="G36" s="57">
        <f t="shared" si="2"/>
        <v>350.74627218601887</v>
      </c>
      <c r="H36" s="58">
        <f t="shared" si="2"/>
        <v>80.458656679650787</v>
      </c>
      <c r="I36" s="57">
        <f t="shared" si="2"/>
        <v>67.207278756585211</v>
      </c>
    </row>
    <row r="37" spans="1:12" x14ac:dyDescent="0.3">
      <c r="A37" s="21"/>
      <c r="B37" s="59"/>
      <c r="C37" s="60"/>
      <c r="D37" s="60"/>
      <c r="E37" s="60"/>
      <c r="F37" s="61"/>
      <c r="G37" s="60"/>
      <c r="H37" s="61"/>
      <c r="I37" s="60"/>
    </row>
    <row r="38" spans="1:12" s="66" customFormat="1" ht="32.25" outlineLevel="1" x14ac:dyDescent="0.3">
      <c r="A38" s="62"/>
      <c r="B38" s="63" t="s">
        <v>50</v>
      </c>
      <c r="C38" s="64">
        <v>341.37389521221525</v>
      </c>
      <c r="D38" s="64">
        <v>387.40093402127667</v>
      </c>
      <c r="E38" s="64">
        <v>234.32803075230683</v>
      </c>
      <c r="F38" s="65">
        <v>273.02139581724572</v>
      </c>
      <c r="G38" s="64">
        <v>354.10269584330132</v>
      </c>
      <c r="H38" s="65">
        <v>82.492051868284179</v>
      </c>
      <c r="I38" s="64">
        <v>82.063624586988269</v>
      </c>
      <c r="J38" s="1"/>
      <c r="K38" s="1"/>
      <c r="L38" s="1"/>
    </row>
    <row r="39" spans="1:12" s="66" customFormat="1" outlineLevel="1" x14ac:dyDescent="0.3">
      <c r="A39" s="62"/>
      <c r="B39" s="67" t="s">
        <v>51</v>
      </c>
      <c r="C39" s="68">
        <f>C36-C38</f>
        <v>-45.087118235575588</v>
      </c>
      <c r="D39" s="68">
        <f t="shared" ref="D39:I39" si="3">D36-D38</f>
        <v>4.1656014410889952</v>
      </c>
      <c r="E39" s="68">
        <f t="shared" si="3"/>
        <v>97.928132254695385</v>
      </c>
      <c r="F39" s="69">
        <f t="shared" si="3"/>
        <v>-6.18161650906967</v>
      </c>
      <c r="G39" s="68">
        <f t="shared" si="3"/>
        <v>-3.3564236572824484</v>
      </c>
      <c r="H39" s="69">
        <f t="shared" si="3"/>
        <v>-2.0333951886333921</v>
      </c>
      <c r="I39" s="68">
        <f t="shared" si="3"/>
        <v>-14.856345830403058</v>
      </c>
      <c r="J39" s="1"/>
      <c r="K39" s="1"/>
      <c r="L39" s="1"/>
    </row>
    <row r="40" spans="1:12" s="66" customFormat="1" outlineLevel="1" x14ac:dyDescent="0.3">
      <c r="A40" s="62"/>
      <c r="B40" s="70"/>
      <c r="C40" s="71"/>
      <c r="D40" s="71"/>
      <c r="E40" s="64"/>
      <c r="F40" s="72"/>
      <c r="G40" s="71"/>
      <c r="H40" s="72"/>
      <c r="I40" s="71"/>
      <c r="J40" s="1"/>
      <c r="K40" s="1"/>
      <c r="L40" s="1"/>
    </row>
    <row r="41" spans="1:12" s="66" customFormat="1" outlineLevel="1" x14ac:dyDescent="0.3">
      <c r="A41" s="62"/>
      <c r="B41" s="73" t="s">
        <v>52</v>
      </c>
      <c r="C41" s="74">
        <v>322</v>
      </c>
      <c r="D41" s="74">
        <v>188</v>
      </c>
      <c r="E41" s="74">
        <v>95</v>
      </c>
      <c r="F41" s="75">
        <v>259</v>
      </c>
      <c r="G41" s="74">
        <v>209</v>
      </c>
      <c r="H41" s="75">
        <v>2018</v>
      </c>
      <c r="I41" s="74">
        <v>570</v>
      </c>
      <c r="J41" s="1"/>
      <c r="K41" s="1"/>
      <c r="L41" s="1"/>
    </row>
    <row r="42" spans="1:12" s="78" customFormat="1" ht="33" outlineLevel="1" x14ac:dyDescent="0.35">
      <c r="A42" s="76"/>
      <c r="B42" s="73" t="s">
        <v>53</v>
      </c>
      <c r="C42" s="74">
        <f>C34-C41</f>
        <v>49</v>
      </c>
      <c r="D42" s="74">
        <f t="shared" ref="D42:I42" si="4">D34-D41</f>
        <v>-2</v>
      </c>
      <c r="E42" s="74">
        <f t="shared" si="4"/>
        <v>-28</v>
      </c>
      <c r="F42" s="75">
        <f t="shared" si="4"/>
        <v>6</v>
      </c>
      <c r="G42" s="74">
        <f t="shared" si="4"/>
        <v>2</v>
      </c>
      <c r="H42" s="75">
        <f t="shared" si="4"/>
        <v>51</v>
      </c>
      <c r="I42" s="74">
        <f t="shared" si="4"/>
        <v>126</v>
      </c>
      <c r="J42" s="77"/>
      <c r="K42" s="77"/>
      <c r="L42" s="77"/>
    </row>
    <row r="43" spans="1:12" ht="19.5" thickBot="1" x14ac:dyDescent="0.35">
      <c r="A43" s="79"/>
      <c r="B43" s="80"/>
      <c r="C43" s="81"/>
      <c r="D43" s="81"/>
      <c r="E43" s="81"/>
      <c r="F43" s="82"/>
      <c r="G43" s="81"/>
      <c r="H43" s="82"/>
      <c r="I43" s="81"/>
    </row>
    <row r="44" spans="1:12" ht="6.75" customHeight="1" x14ac:dyDescent="0.3">
      <c r="B44" s="83"/>
      <c r="C44" s="84"/>
      <c r="D44" s="85"/>
    </row>
    <row r="45" spans="1:12" ht="30" customHeight="1" x14ac:dyDescent="0.3">
      <c r="A45" s="99" t="s">
        <v>54</v>
      </c>
      <c r="B45" s="99"/>
      <c r="C45" s="99"/>
      <c r="D45" s="99"/>
      <c r="E45" s="99"/>
      <c r="F45" s="99"/>
      <c r="G45" s="99"/>
      <c r="H45" s="99"/>
      <c r="I45" s="86"/>
    </row>
    <row r="46" spans="1:12" ht="40.5" customHeight="1" x14ac:dyDescent="0.3">
      <c r="A46" s="100" t="s">
        <v>55</v>
      </c>
      <c r="B46" s="100"/>
      <c r="C46" s="100"/>
      <c r="D46" s="100"/>
      <c r="E46" s="100"/>
      <c r="F46" s="100"/>
      <c r="G46" s="100"/>
      <c r="H46" s="100"/>
      <c r="I46" s="87"/>
    </row>
    <row r="47" spans="1:12" ht="52.15" customHeight="1" x14ac:dyDescent="0.3">
      <c r="A47" s="100" t="s">
        <v>56</v>
      </c>
      <c r="B47" s="100"/>
      <c r="C47" s="100"/>
      <c r="D47" s="100"/>
      <c r="E47" s="100"/>
      <c r="F47" s="100"/>
      <c r="G47" s="100"/>
      <c r="H47" s="100"/>
      <c r="I47" s="87"/>
    </row>
    <row r="48" spans="1:12" ht="52.5" customHeight="1" x14ac:dyDescent="0.3">
      <c r="A48" s="100" t="s">
        <v>57</v>
      </c>
      <c r="B48" s="100"/>
      <c r="C48" s="100"/>
      <c r="D48" s="100"/>
      <c r="E48" s="100"/>
      <c r="F48" s="100"/>
      <c r="G48" s="100"/>
      <c r="H48" s="100"/>
      <c r="I48" s="87"/>
    </row>
    <row r="49" spans="1:9" ht="17.45" customHeight="1" x14ac:dyDescent="0.3">
      <c r="A49" s="97"/>
      <c r="B49" s="97"/>
      <c r="C49" s="97"/>
      <c r="D49" s="97"/>
      <c r="E49" s="97"/>
      <c r="F49" s="97"/>
      <c r="G49" s="97"/>
      <c r="H49" s="97"/>
      <c r="I49" s="88"/>
    </row>
    <row r="50" spans="1:9" s="7" customFormat="1" ht="15.75" x14ac:dyDescent="0.25">
      <c r="A50" s="7" t="s">
        <v>58</v>
      </c>
      <c r="B50" s="89"/>
      <c r="D50" s="7" t="s">
        <v>59</v>
      </c>
    </row>
  </sheetData>
  <mergeCells count="6">
    <mergeCell ref="A49:H49"/>
    <mergeCell ref="A4:I4"/>
    <mergeCell ref="A45:H45"/>
    <mergeCell ref="A46:H46"/>
    <mergeCell ref="A47:H47"/>
    <mergeCell ref="A48:H48"/>
  </mergeCells>
  <printOptions horizontalCentered="1"/>
  <pageMargins left="0.25" right="0.25" top="0.75" bottom="0.75" header="0.3" footer="0.3"/>
  <pageSetup paperSize="9" scale="59"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Apstiprinasanai_09_2024</vt:lpstr>
      <vt:lpstr>Apstiprinasanai_09_2024!Print_Area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Baiba Kanča</dc:creator>
  <cp:lastModifiedBy>Jevgēnija Sviridenkova</cp:lastModifiedBy>
  <dcterms:created xsi:type="dcterms:W3CDTF">2024-09-10T07:05:53Z</dcterms:created>
  <dcterms:modified xsi:type="dcterms:W3CDTF">2024-09-20T07:55:43Z</dcterms:modified>
</cp:coreProperties>
</file>