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Ivanda Jakovele\Nextcloud\Kopmape\Ivanda\TĀMES 2026\Mājas_lapa\"/>
    </mc:Choice>
  </mc:AlternateContent>
  <xr:revisionPtr revIDLastSave="0" documentId="8_{3D1BA60A-2A0D-47BF-91CA-9BCEAA496EB0}" xr6:coauthVersionLast="47" xr6:coauthVersionMax="47" xr10:uidLastSave="{00000000-0000-0000-0000-000000000000}"/>
  <bookViews>
    <workbookView xWindow="-28920" yWindow="-75" windowWidth="29040" windowHeight="15720" xr2:uid="{09BE671B-BDC9-4B09-A194-2D16796A3FF3}"/>
  </bookViews>
  <sheets>
    <sheet name="Feuil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1" l="1"/>
  <c r="C24" i="1"/>
  <c r="C23" i="1"/>
  <c r="C21" i="1"/>
  <c r="C20" i="1"/>
  <c r="C19" i="1"/>
  <c r="C18" i="1"/>
  <c r="C17" i="1"/>
  <c r="C16" i="1"/>
  <c r="C15" i="1"/>
  <c r="C14" i="1"/>
  <c r="C13" i="1" s="1"/>
  <c r="C12" i="1"/>
  <c r="C11" i="1"/>
  <c r="C10" i="1"/>
  <c r="C9" i="1"/>
  <c r="C8" i="1"/>
  <c r="C28" i="1" l="1"/>
  <c r="C30" i="1" s="1"/>
  <c r="C32" i="1" s="1"/>
  <c r="C33" i="1" s="1"/>
</calcChain>
</file>

<file path=xl/sharedStrings.xml><?xml version="1.0" encoding="utf-8"?>
<sst xmlns="http://schemas.openxmlformats.org/spreadsheetml/2006/main" count="37" uniqueCount="37">
  <si>
    <t>1.pielikums</t>
  </si>
  <si>
    <t>EKK kods</t>
  </si>
  <si>
    <t>Izmaksu veidi</t>
  </si>
  <si>
    <t>Atalgojums no izglītības iestādes budžeta līdzekļiem</t>
  </si>
  <si>
    <t>Atalgojums no valsts mērķdotācijas</t>
  </si>
  <si>
    <t>Darba devēja soc.apdrošināšanas iemaksas no izglītības iestādes budžeta līdzekļiem</t>
  </si>
  <si>
    <t>Darba devēja soc.apdrošināšanas iemaksas no mērķdotācijas</t>
  </si>
  <si>
    <t>Iekšzemes mācību, darba un dienesta komandējumi, dienesta, darba braucieni</t>
  </si>
  <si>
    <t>Pakalpojumi</t>
  </si>
  <si>
    <t xml:space="preserve">    Pasta, telefona un citi sakaru pakalpojumi</t>
  </si>
  <si>
    <t xml:space="preserve">    Izdevumi par komunālajiem pakalpojumiem</t>
  </si>
  <si>
    <t xml:space="preserve">    Iestādes administratīvie izdevumi un ar iestādes darbības nodrošināšanu saistītie izdevumi</t>
  </si>
  <si>
    <t xml:space="preserve">    Remontdarbi un telpu uzturēšana</t>
  </si>
  <si>
    <t xml:space="preserve">    Informācijas tehnoloģiju pakalpojumi</t>
  </si>
  <si>
    <t xml:space="preserve">    Īres un nomas maksa (izņemot transportlīdzekļu nomas maksu (EKK 2262))</t>
  </si>
  <si>
    <t>Materiāli (neieskaitot mērķdotāciju mācību materiāliem)</t>
  </si>
  <si>
    <t xml:space="preserve">    Biroja preces un inventārs</t>
  </si>
  <si>
    <t xml:space="preserve">    Kurināmais un enerģētiskie materiāli  (izņemot degvielas izdevumus (EKK 2322))</t>
  </si>
  <si>
    <t xml:space="preserve">    Zāles, ķimikālijas, laboratorijas preces, medicīniskās ierīces, medicīniskie instrumenti, laboratorijas dzīvnieki un to uzturēšana</t>
  </si>
  <si>
    <t xml:space="preserve">    Kārtējā remonta un iestāžu uzturēšanas materiāli</t>
  </si>
  <si>
    <t xml:space="preserve">    Valsts un pašvaldību aprūpē un apgādē esošo personu uzturēšana (izņemot ēdināšanas izdevumus (EKK 2363))</t>
  </si>
  <si>
    <t xml:space="preserve">    Mācību līdzekļi un materiāli</t>
  </si>
  <si>
    <t>Bibliotēku krājumi  (neieskaitot mērķdotāciju mācību materiāliem)</t>
  </si>
  <si>
    <t>Kopā izdevumi:</t>
  </si>
  <si>
    <t>Kopā iestādes līdzekļi</t>
  </si>
  <si>
    <t>Izmaksas 1 audzēknim (gadā)</t>
  </si>
  <si>
    <t>Izmaksas 1 audzēknim (mēnesī)</t>
  </si>
  <si>
    <t>Izmaksu aprēķinā par vienu audzēkni iekļauti šādi izdevumi: atalgojumi (EKK 1100) (izņemot prēmijas un naudas balvas (EKK 1148) un darba devēja piešķirtos labumus un maksājumus (EKK 1170)); darba devēja valsts sociālās apdrošināšanas obligātās iemaksas, pabalsti un kompensācijas (EKK 1200) (izņemot valsts sociālās apdrošināšanas obligātās iemaksas no prēmijām un naudas balvām (EKK 1148) un darba devēja piešķirtajiem labumiem un maksājumiem (EKK 1170));</t>
  </si>
  <si>
    <t xml:space="preserve">mācību, darba un dienesta komandējumi, dienesta, darba braucieni (EKK 2100) (izņemot ārvalstu mācību, darba un dienesta komandējumus, darba braucienus (EKK 2120)); pasta, telefona un citi sakaru pakalpojumi (EKK 2210); izdevumi par komunālajiem pakalpojumiem (EKK 2220); iestādes administratīvie izdevumi un ar iestādes darbības nodrošināšanu saistītie izdevumi (EKK 2230); remontdarbi un iestāžu uzturēšanas pakalpojumi (izņemot kapitālo remontu (EKK 2240)); informācijas tehnoloģiju pakalpojumi (EKK 2250); īres un nomas maksa (EKK 2260) (izņemot transportlīdzekļu nomas maksu (EKK 2262)); </t>
  </si>
  <si>
    <t>izdevumi par precēm iestādes darbības nodrošināšanai (EKK 2310);  kurināmais un enerģētiskie materiāli (EKK 2320) (izņemot degvielas izdevumus (EKK 2322)); zāles, ķimikālijas, laboratorijas preces, medicīniskās ierīces, medicīniskie instrumenti, laboratorijas dzīvnieki un to uzturēšana (EKK 2340);  kārtējā remonta un iestāžu uzturēšanas materiāli (EKK 2350); valsts un pašvaldību aprūpē un apgādē esošo personu uzturēšanas izdevumi (EKK 2360) (izņemot ēdināšanas izdevumus (EKK 2363); mācību līdzekļi un materiāli (EKK 2370); izdevumi periodikas iegādei (EKK 2400); bibliotēku krājumi (EKK 5233).</t>
  </si>
  <si>
    <t xml:space="preserve">Valdes locekle </t>
  </si>
  <si>
    <t>/Linda BŪMEISTERE/</t>
  </si>
  <si>
    <t>paraksts</t>
  </si>
  <si>
    <t>Vārds Uzvārds</t>
  </si>
  <si>
    <r>
      <rPr>
        <b/>
        <i/>
        <sz val="14"/>
        <rFont val="Times New Roman"/>
        <family val="1"/>
        <charset val="186"/>
      </rPr>
      <t>Starptautiskā Žila Verna Rīgas franču liceja</t>
    </r>
    <r>
      <rPr>
        <b/>
        <sz val="14"/>
        <rFont val="Times New Roman"/>
        <family val="1"/>
        <charset val="186"/>
      </rPr>
      <t xml:space="preserve">  izdevumu tāme </t>
    </r>
    <r>
      <rPr>
        <b/>
        <sz val="14"/>
        <color rgb="FF0070C0"/>
        <rFont val="Times New Roman"/>
        <family val="1"/>
        <charset val="186"/>
      </rPr>
      <t>2025</t>
    </r>
    <r>
      <rPr>
        <b/>
        <sz val="14"/>
        <rFont val="Times New Roman"/>
        <family val="1"/>
        <charset val="186"/>
      </rPr>
      <t xml:space="preserve">.gadam. </t>
    </r>
  </si>
  <si>
    <r>
      <t xml:space="preserve">Izmaksu tāme pēc </t>
    </r>
    <r>
      <rPr>
        <b/>
        <sz val="12"/>
        <color rgb="FF0070C0"/>
        <rFont val="Times New Roman"/>
        <family val="1"/>
        <charset val="186"/>
      </rPr>
      <t>2025.gada</t>
    </r>
    <r>
      <rPr>
        <b/>
        <sz val="12"/>
        <rFont val="Times New Roman"/>
        <family val="1"/>
        <charset val="186"/>
      </rPr>
      <t xml:space="preserve"> faktiskajām izmaksām (pēc naudas plūsmas principa)</t>
    </r>
  </si>
  <si>
    <r>
      <t>Skolēnu skaits 01.01.</t>
    </r>
    <r>
      <rPr>
        <sz val="12"/>
        <color rgb="FF0070C0"/>
        <rFont val="Times New Roman"/>
        <family val="1"/>
        <charset val="186"/>
      </rPr>
      <t>2026</t>
    </r>
    <r>
      <rPr>
        <sz val="12"/>
        <rFont val="Times New Roman"/>
        <family val="1"/>
        <charset val="186"/>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</si>
</sst>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6" x14ac:knownFonts="1">
    <font>
      <sz val="11"/>
      <color theme="1"/>
      <name val="Aptos Narrow"/>
      <family val="2"/>
      <charset val="186"/>
      <scheme val="minor"/>
    </font>
    <font>
      <sz val="11"/>
      <color theme="1"/>
      <name val="Aptos Narrow"/>
      <family val="2"/>
      <charset val="186"/>
      <scheme val="minor"/>
    </font>
    <font>
      <sz val="10"/>
      <name val="Times New Roman"/>
      <family val="1"/>
      <charset val="186"/>
    </font>
    <font>
      <b/>
      <sz val="14"/>
      <name val="Times New Roman"/>
      <family val="1"/>
      <charset val="186"/>
    </font>
    <font>
      <b/>
      <i/>
      <sz val="14"/>
      <name val="Times New Roman"/>
      <family val="1"/>
      <charset val="186"/>
    </font>
    <font>
      <b/>
      <sz val="14"/>
      <color rgb="FF0070C0"/>
      <name val="Times New Roman"/>
      <family val="1"/>
      <charset val="186"/>
    </font>
    <font>
      <b/>
      <sz val="12"/>
      <name val="Times New Roman"/>
      <family val="1"/>
      <charset val="186"/>
    </font>
    <font>
      <b/>
      <sz val="12"/>
      <color rgb="FF0070C0"/>
      <name val="Times New Roman"/>
      <family val="1"/>
      <charset val="186"/>
    </font>
    <font>
      <sz val="12"/>
      <name val="Times New Roman"/>
      <family val="1"/>
      <charset val="186"/>
    </font>
    <font>
      <i/>
      <sz val="12"/>
      <name val="Times New Roman"/>
      <family val="1"/>
      <charset val="186"/>
    </font>
    <font>
      <i/>
      <sz val="12"/>
      <name val="Times New Roman"/>
      <family val="1"/>
    </font>
    <font>
      <sz val="12"/>
      <color rgb="FF0070C0"/>
      <name val="Times New Roman"/>
      <family val="1"/>
      <charset val="186"/>
    </font>
    <font>
      <sz val="12"/>
      <color rgb="FFC65911"/>
      <name val="Times New Roman"/>
      <family val="1"/>
      <charset val="186"/>
    </font>
    <font>
      <sz val="9"/>
      <name val="Times New Roman"/>
      <family val="1"/>
      <charset val="186"/>
    </font>
    <font>
      <sz val="14"/>
      <name val="Times New Roman"/>
      <family val="1"/>
      <charset val="186"/>
    </font>
    <font>
      <i/>
      <sz val="9"/>
      <name val="Times New Roman"/>
      <family val="1"/>
      <charset val="186"/>
    </font>
  </fonts>
  <fills count="4">
    <fill>
      <patternFill patternType="none"/>
    </fill>
    <fill>
      <patternFill patternType="gray125"/>
    </fill>
    <fill>
      <patternFill patternType="solid">
        <fgColor rgb="FF99CC00"/>
        <bgColor rgb="FF000000"/>
      </patternFill>
    </fill>
    <fill>
      <patternFill patternType="solid">
        <fgColor theme="7" tint="0.59999389629810485"/>
        <bgColor rgb="FF000000"/>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auto="1"/>
      </left>
      <right/>
      <top/>
      <bottom style="thin">
        <color auto="1"/>
      </bottom>
      <diagonal/>
    </border>
    <border>
      <left style="medium">
        <color indexed="64"/>
      </left>
      <right style="medium">
        <color indexed="64"/>
      </right>
      <top/>
      <bottom style="thin">
        <color indexed="64"/>
      </bottom>
      <diagonal/>
    </border>
  </borders>
  <cellStyleXfs count="4">
    <xf numFmtId="0" fontId="0" fillId="0" borderId="0"/>
    <xf numFmtId="0" fontId="1" fillId="0" borderId="0"/>
    <xf numFmtId="0" fontId="2" fillId="0" borderId="0"/>
    <xf numFmtId="43" fontId="1" fillId="0" borderId="0" applyFont="0" applyFill="0" applyBorder="0" applyAlignment="0" applyProtection="0"/>
  </cellStyleXfs>
  <cellXfs count="37">
    <xf numFmtId="0" fontId="0" fillId="0" borderId="0" xfId="0"/>
    <xf numFmtId="0" fontId="1" fillId="0" borderId="0" xfId="1"/>
    <xf numFmtId="2" fontId="6" fillId="2" borderId="1" xfId="2" applyNumberFormat="1" applyFont="1" applyFill="1" applyBorder="1" applyAlignment="1">
      <alignment horizontal="center" vertical="center" wrapText="1"/>
    </xf>
    <xf numFmtId="0" fontId="6" fillId="2" borderId="2" xfId="2" applyFont="1" applyFill="1" applyBorder="1" applyAlignment="1">
      <alignment horizontal="center" vertical="center" wrapText="1"/>
    </xf>
    <xf numFmtId="0" fontId="6" fillId="2" borderId="3" xfId="2" applyFont="1" applyFill="1" applyBorder="1" applyAlignment="1">
      <alignment horizontal="center" vertical="center" wrapText="1"/>
    </xf>
    <xf numFmtId="0" fontId="8" fillId="0" borderId="4" xfId="2" applyFont="1" applyBorder="1" applyAlignment="1">
      <alignment horizontal="center"/>
    </xf>
    <xf numFmtId="0" fontId="8" fillId="0" borderId="5" xfId="2" applyFont="1" applyBorder="1" applyAlignment="1">
      <alignment horizontal="left" wrapText="1"/>
    </xf>
    <xf numFmtId="43" fontId="8" fillId="0" borderId="6" xfId="3" applyFont="1" applyFill="1" applyBorder="1" applyAlignment="1">
      <alignment horizontal="center"/>
    </xf>
    <xf numFmtId="0" fontId="9" fillId="0" borderId="4" xfId="2" applyFont="1" applyBorder="1" applyAlignment="1">
      <alignment horizontal="center"/>
    </xf>
    <xf numFmtId="0" fontId="9" fillId="0" borderId="5" xfId="2" applyFont="1" applyBorder="1" applyAlignment="1">
      <alignment horizontal="left" wrapText="1"/>
    </xf>
    <xf numFmtId="43" fontId="9" fillId="0" borderId="6" xfId="3" applyFont="1" applyFill="1" applyBorder="1" applyAlignment="1">
      <alignment horizontal="center"/>
    </xf>
    <xf numFmtId="0" fontId="8" fillId="0" borderId="7" xfId="2" applyFont="1" applyBorder="1" applyAlignment="1">
      <alignment wrapText="1"/>
    </xf>
    <xf numFmtId="0" fontId="6" fillId="0" borderId="4" xfId="2" applyFont="1" applyBorder="1" applyAlignment="1">
      <alignment horizontal="center"/>
    </xf>
    <xf numFmtId="0" fontId="6" fillId="0" borderId="5" xfId="2" applyFont="1" applyBorder="1" applyAlignment="1">
      <alignment horizontal="left" wrapText="1"/>
    </xf>
    <xf numFmtId="43" fontId="6" fillId="3" borderId="6" xfId="3" applyFont="1" applyFill="1" applyBorder="1" applyAlignment="1">
      <alignment horizontal="center"/>
    </xf>
    <xf numFmtId="0" fontId="10" fillId="0" borderId="4" xfId="2" applyFont="1" applyBorder="1" applyAlignment="1">
      <alignment horizontal="right"/>
    </xf>
    <xf numFmtId="0" fontId="10" fillId="0" borderId="5" xfId="2" applyFont="1" applyBorder="1" applyAlignment="1">
      <alignment horizontal="right" wrapText="1"/>
    </xf>
    <xf numFmtId="43" fontId="10" fillId="0" borderId="6" xfId="3" applyFont="1" applyFill="1" applyBorder="1" applyAlignment="1">
      <alignment horizontal="center"/>
    </xf>
    <xf numFmtId="0" fontId="8" fillId="0" borderId="8" xfId="2" applyFont="1" applyBorder="1" applyAlignment="1">
      <alignment horizontal="center"/>
    </xf>
    <xf numFmtId="0" fontId="8" fillId="0" borderId="9" xfId="2" applyFont="1" applyBorder="1" applyAlignment="1">
      <alignment horizontal="left" wrapText="1"/>
    </xf>
    <xf numFmtId="43" fontId="8" fillId="0" borderId="10" xfId="3" applyFont="1" applyFill="1" applyBorder="1" applyAlignment="1">
      <alignment horizontal="center"/>
    </xf>
    <xf numFmtId="0" fontId="6" fillId="0" borderId="11" xfId="2" applyFont="1" applyBorder="1" applyAlignment="1">
      <alignment horizontal="center"/>
    </xf>
    <xf numFmtId="0" fontId="6" fillId="0" borderId="12" xfId="2" applyFont="1" applyBorder="1" applyAlignment="1">
      <alignment horizontal="left" wrapText="1"/>
    </xf>
    <xf numFmtId="43" fontId="6" fillId="3" borderId="13" xfId="3" applyFont="1" applyFill="1" applyBorder="1" applyAlignment="1">
      <alignment horizontal="center"/>
    </xf>
    <xf numFmtId="0" fontId="8" fillId="0" borderId="5" xfId="2" applyFont="1" applyBorder="1" applyAlignment="1">
      <alignment horizontal="center" wrapText="1"/>
    </xf>
    <xf numFmtId="43" fontId="8" fillId="3" borderId="6" xfId="3" applyFont="1" applyFill="1" applyBorder="1" applyAlignment="1">
      <alignment horizontal="center"/>
    </xf>
    <xf numFmtId="164" fontId="8" fillId="0" borderId="6" xfId="3" applyNumberFormat="1" applyFont="1" applyFill="1" applyBorder="1" applyAlignment="1">
      <alignment horizontal="center"/>
    </xf>
    <xf numFmtId="43" fontId="6" fillId="0" borderId="6" xfId="3" applyFont="1" applyFill="1" applyBorder="1" applyAlignment="1">
      <alignment horizontal="center"/>
    </xf>
    <xf numFmtId="0" fontId="12" fillId="0" borderId="9" xfId="2" applyFont="1" applyBorder="1" applyAlignment="1">
      <alignment horizontal="right" wrapText="1"/>
    </xf>
    <xf numFmtId="0" fontId="13" fillId="0" borderId="0" xfId="2" applyFont="1" applyAlignment="1">
      <alignment horizontal="left" wrapText="1"/>
    </xf>
    <xf numFmtId="0" fontId="14" fillId="0" borderId="0" xfId="2" applyFont="1"/>
    <xf numFmtId="0" fontId="14" fillId="0" borderId="0" xfId="2" applyFont="1" applyAlignment="1">
      <alignment wrapText="1"/>
    </xf>
    <xf numFmtId="0" fontId="8" fillId="0" borderId="0" xfId="2" applyFont="1"/>
    <xf numFmtId="0" fontId="8" fillId="0" borderId="0" xfId="2" applyFont="1" applyAlignment="1">
      <alignment wrapText="1"/>
    </xf>
    <xf numFmtId="0" fontId="15" fillId="0" borderId="0" xfId="2" applyFont="1" applyAlignment="1">
      <alignment horizontal="center" wrapText="1"/>
    </xf>
    <xf numFmtId="0" fontId="3" fillId="0" borderId="0" xfId="2" applyFont="1" applyAlignment="1">
      <alignment horizontal="center"/>
    </xf>
    <xf numFmtId="0" fontId="13" fillId="0" borderId="0" xfId="2" applyFont="1" applyAlignment="1">
      <alignment horizontal="left" wrapText="1"/>
    </xf>
  </cellXfs>
  <cellStyles count="4">
    <cellStyle name="Comma 3" xfId="3" xr:uid="{E7A5D1D0-4513-4E32-8CDE-CC599092BA36}"/>
    <cellStyle name="Normal" xfId="0" builtinId="0"/>
    <cellStyle name="Normal 4" xfId="1" xr:uid="{916E5001-7C3F-4B1F-AB87-4DB2AC6185E9}"/>
    <cellStyle name="Parasts 7" xfId="2" xr:uid="{F4AD5E98-4AC8-407E-B762-BAC3BF2E94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User/OneDrive%20-%20&#381;ila%20Verna%20R&#299;gas%20Fran&#269;u%20skola/Ta&#772;mes_df_2026%20(002).xlsx" TargetMode="External"/><Relationship Id="rId2" Type="http://schemas.openxmlformats.org/officeDocument/2006/relationships/externalLinkPath" Target="file:///C:\Users\User\OneDrive%20-%20&#381;ila%20Verna%20R&#299;gas%20Fran&#269;u%20skola\Ta&#772;mes_df_2026%20(002).xlsx" TargetMode="External"/><Relationship Id="rId1" Type="http://schemas.openxmlformats.org/officeDocument/2006/relationships/externalLinkPath" Target="/Users/User/OneDrive%20-%20&#381;ila%20Verna%20R&#299;gas%20Fran&#269;u%20skola/Ta&#772;mes_df_2026%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Tāme_PII"/>
      <sheetName val="Tāmes pielikums_PII"/>
      <sheetName val="Tāme_VII"/>
      <sheetName val="VG 2025"/>
      <sheetName val="Dotācijas"/>
    </sheetNames>
    <sheetDataSet>
      <sheetData sheetId="0"/>
      <sheetData sheetId="1"/>
      <sheetData sheetId="2"/>
      <sheetData sheetId="3">
        <row r="12">
          <cell r="U12">
            <v>1370029.72</v>
          </cell>
        </row>
        <row r="13">
          <cell r="U13">
            <v>-54808.22</v>
          </cell>
        </row>
        <row r="14">
          <cell r="U14">
            <v>329111.55</v>
          </cell>
        </row>
        <row r="15">
          <cell r="U15">
            <v>-12601.220000000001</v>
          </cell>
        </row>
        <row r="16">
          <cell r="U16">
            <v>16518.91</v>
          </cell>
        </row>
        <row r="18">
          <cell r="U18">
            <v>4816.88</v>
          </cell>
        </row>
        <row r="19">
          <cell r="U19">
            <v>69521.58</v>
          </cell>
        </row>
        <row r="20">
          <cell r="U20">
            <v>525558</v>
          </cell>
        </row>
        <row r="21">
          <cell r="U21">
            <v>45487.030000000006</v>
          </cell>
        </row>
        <row r="22">
          <cell r="U22">
            <v>28730.170000000002</v>
          </cell>
        </row>
        <row r="23">
          <cell r="U23">
            <v>248219.93</v>
          </cell>
        </row>
        <row r="25">
          <cell r="U25">
            <v>41013.08</v>
          </cell>
        </row>
        <row r="27">
          <cell r="U27">
            <v>111.95</v>
          </cell>
        </row>
        <row r="28">
          <cell r="U28">
            <v>3008.49</v>
          </cell>
        </row>
        <row r="30">
          <cell r="U30">
            <v>125097.01</v>
          </cell>
        </row>
      </sheetData>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74926-2380-4C8A-95D6-ACD33C8A340D}">
  <dimension ref="A1:D43"/>
  <sheetViews>
    <sheetView tabSelected="1" topLeftCell="A18" workbookViewId="0">
      <selection activeCell="A7" sqref="A7"/>
    </sheetView>
  </sheetViews>
  <sheetFormatPr defaultColWidth="11.42578125" defaultRowHeight="15" x14ac:dyDescent="0.25"/>
  <cols>
    <col min="1" max="1" width="23.85546875" customWidth="1"/>
    <col min="2" max="2" width="41" customWidth="1"/>
    <col min="3" max="3" width="28.7109375" customWidth="1"/>
  </cols>
  <sheetData>
    <row r="1" spans="1:4" x14ac:dyDescent="0.25">
      <c r="A1" s="1"/>
      <c r="B1" s="1"/>
      <c r="C1" s="1" t="s">
        <v>0</v>
      </c>
      <c r="D1" s="1"/>
    </row>
    <row r="2" spans="1:4" x14ac:dyDescent="0.25">
      <c r="A2" s="1"/>
      <c r="B2" s="1"/>
      <c r="C2" s="1"/>
      <c r="D2" s="1"/>
    </row>
    <row r="3" spans="1:4" x14ac:dyDescent="0.25">
      <c r="A3" s="1"/>
      <c r="B3" s="1"/>
      <c r="C3" s="1"/>
      <c r="D3" s="1"/>
    </row>
    <row r="4" spans="1:4" ht="19.5" x14ac:dyDescent="0.35">
      <c r="A4" s="35" t="s">
        <v>34</v>
      </c>
      <c r="B4" s="35"/>
      <c r="C4" s="35"/>
      <c r="D4" s="1"/>
    </row>
    <row r="5" spans="1:4" x14ac:dyDescent="0.25">
      <c r="A5" s="1"/>
      <c r="B5" s="1"/>
      <c r="C5" s="1"/>
      <c r="D5" s="1"/>
    </row>
    <row r="6" spans="1:4" ht="15.75" thickBot="1" x14ac:dyDescent="0.3">
      <c r="A6" s="1"/>
      <c r="B6" s="1"/>
      <c r="C6" s="1"/>
      <c r="D6" s="1"/>
    </row>
    <row r="7" spans="1:4" ht="55.15" customHeight="1" x14ac:dyDescent="0.25">
      <c r="A7" s="2" t="s">
        <v>1</v>
      </c>
      <c r="B7" s="3" t="s">
        <v>2</v>
      </c>
      <c r="C7" s="4" t="s">
        <v>35</v>
      </c>
      <c r="D7" s="1"/>
    </row>
    <row r="8" spans="1:4" ht="35.450000000000003" customHeight="1" x14ac:dyDescent="0.25">
      <c r="A8" s="5">
        <v>1100</v>
      </c>
      <c r="B8" s="6" t="s">
        <v>3</v>
      </c>
      <c r="C8" s="7">
        <f>'[1]VG 2025'!U12+'[1]VG 2025'!U13</f>
        <v>1315221.5</v>
      </c>
      <c r="D8" s="1"/>
    </row>
    <row r="9" spans="1:4" ht="47.45" customHeight="1" x14ac:dyDescent="0.25">
      <c r="A9" s="8">
        <v>1100</v>
      </c>
      <c r="B9" s="9" t="s">
        <v>4</v>
      </c>
      <c r="C9" s="10">
        <f>-'[1]VG 2025'!U13</f>
        <v>54808.22</v>
      </c>
      <c r="D9" s="1"/>
    </row>
    <row r="10" spans="1:4" ht="48" customHeight="1" x14ac:dyDescent="0.25">
      <c r="A10" s="5">
        <v>1200</v>
      </c>
      <c r="B10" s="6" t="s">
        <v>5</v>
      </c>
      <c r="C10" s="7">
        <f>'[1]VG 2025'!U14+'[1]VG 2025'!U15</f>
        <v>316510.32999999996</v>
      </c>
      <c r="D10" s="1"/>
    </row>
    <row r="11" spans="1:4" ht="46.15" customHeight="1" x14ac:dyDescent="0.25">
      <c r="A11" s="8">
        <v>1200</v>
      </c>
      <c r="B11" s="9" t="s">
        <v>6</v>
      </c>
      <c r="C11" s="10">
        <f>-'[1]VG 2025'!U15</f>
        <v>12601.220000000001</v>
      </c>
      <c r="D11" s="1"/>
    </row>
    <row r="12" spans="1:4" ht="52.15" customHeight="1" x14ac:dyDescent="0.25">
      <c r="A12" s="5">
        <v>2110</v>
      </c>
      <c r="B12" s="11" t="s">
        <v>7</v>
      </c>
      <c r="C12" s="7">
        <f>'[1]VG 2025'!U16</f>
        <v>16518.91</v>
      </c>
      <c r="D12" s="1"/>
    </row>
    <row r="13" spans="1:4" ht="35.450000000000003" customHeight="1" x14ac:dyDescent="0.25">
      <c r="A13" s="12">
        <v>2200</v>
      </c>
      <c r="B13" s="13" t="s">
        <v>8</v>
      </c>
      <c r="C13" s="14">
        <f>SUM(C14:C19)</f>
        <v>922333.59000000008</v>
      </c>
      <c r="D13" s="1"/>
    </row>
    <row r="14" spans="1:4" ht="35.450000000000003" customHeight="1" x14ac:dyDescent="0.25">
      <c r="A14" s="15">
        <v>2210</v>
      </c>
      <c r="B14" s="16" t="s">
        <v>9</v>
      </c>
      <c r="C14" s="17">
        <f>'[1]VG 2025'!U18</f>
        <v>4816.88</v>
      </c>
      <c r="D14" s="1"/>
    </row>
    <row r="15" spans="1:4" ht="35.450000000000003" customHeight="1" x14ac:dyDescent="0.25">
      <c r="A15" s="15">
        <v>2220</v>
      </c>
      <c r="B15" s="16" t="s">
        <v>10</v>
      </c>
      <c r="C15" s="17">
        <f>'[1]VG 2025'!U19</f>
        <v>69521.58</v>
      </c>
      <c r="D15" s="1"/>
    </row>
    <row r="16" spans="1:4" ht="35.450000000000003" customHeight="1" x14ac:dyDescent="0.25">
      <c r="A16" s="15">
        <v>2230</v>
      </c>
      <c r="B16" s="16" t="s">
        <v>11</v>
      </c>
      <c r="C16" s="17">
        <f>'[1]VG 2025'!U20</f>
        <v>525558</v>
      </c>
      <c r="D16" s="1"/>
    </row>
    <row r="17" spans="1:4" ht="35.450000000000003" customHeight="1" x14ac:dyDescent="0.25">
      <c r="A17" s="15">
        <v>2240</v>
      </c>
      <c r="B17" s="16" t="s">
        <v>12</v>
      </c>
      <c r="C17" s="17">
        <f>'[1]VG 2025'!U21</f>
        <v>45487.030000000006</v>
      </c>
      <c r="D17" s="1"/>
    </row>
    <row r="18" spans="1:4" ht="35.450000000000003" customHeight="1" x14ac:dyDescent="0.25">
      <c r="A18" s="15">
        <v>2250</v>
      </c>
      <c r="B18" s="16" t="s">
        <v>13</v>
      </c>
      <c r="C18" s="17">
        <f>'[1]VG 2025'!U22</f>
        <v>28730.170000000002</v>
      </c>
      <c r="D18" s="1"/>
    </row>
    <row r="19" spans="1:4" ht="35.450000000000003" customHeight="1" x14ac:dyDescent="0.25">
      <c r="A19" s="15">
        <v>2260</v>
      </c>
      <c r="B19" s="16" t="s">
        <v>14</v>
      </c>
      <c r="C19" s="17">
        <f>'[1]VG 2025'!U23</f>
        <v>248219.93</v>
      </c>
      <c r="D19" s="1"/>
    </row>
    <row r="20" spans="1:4" ht="35.450000000000003" customHeight="1" x14ac:dyDescent="0.25">
      <c r="A20" s="12">
        <v>2300</v>
      </c>
      <c r="B20" s="13" t="s">
        <v>15</v>
      </c>
      <c r="C20" s="14">
        <f>SUM(C21:C27)</f>
        <v>169230.53</v>
      </c>
      <c r="D20" s="1"/>
    </row>
    <row r="21" spans="1:4" ht="35.450000000000003" customHeight="1" x14ac:dyDescent="0.25">
      <c r="A21" s="15">
        <v>2310</v>
      </c>
      <c r="B21" s="16" t="s">
        <v>16</v>
      </c>
      <c r="C21" s="17">
        <f>'[1]VG 2025'!U25</f>
        <v>41013.08</v>
      </c>
      <c r="D21" s="1"/>
    </row>
    <row r="22" spans="1:4" ht="35.450000000000003" customHeight="1" x14ac:dyDescent="0.25">
      <c r="A22" s="15">
        <v>2320</v>
      </c>
      <c r="B22" s="16" t="s">
        <v>17</v>
      </c>
      <c r="C22" s="17">
        <v>0</v>
      </c>
      <c r="D22" s="1"/>
    </row>
    <row r="23" spans="1:4" ht="35.450000000000003" customHeight="1" x14ac:dyDescent="0.25">
      <c r="A23" s="15">
        <v>2340</v>
      </c>
      <c r="B23" s="16" t="s">
        <v>18</v>
      </c>
      <c r="C23" s="17">
        <f>'[1]VG 2025'!U27</f>
        <v>111.95</v>
      </c>
      <c r="D23" s="1"/>
    </row>
    <row r="24" spans="1:4" ht="35.450000000000003" customHeight="1" x14ac:dyDescent="0.25">
      <c r="A24" s="15">
        <v>2350</v>
      </c>
      <c r="B24" s="16" t="s">
        <v>19</v>
      </c>
      <c r="C24" s="17">
        <f>'[1]VG 2025'!U28</f>
        <v>3008.49</v>
      </c>
      <c r="D24" s="1"/>
    </row>
    <row r="25" spans="1:4" ht="35.450000000000003" customHeight="1" x14ac:dyDescent="0.25">
      <c r="A25" s="15">
        <v>2360</v>
      </c>
      <c r="B25" s="16" t="s">
        <v>20</v>
      </c>
      <c r="C25" s="17">
        <v>0</v>
      </c>
      <c r="D25" s="1"/>
    </row>
    <row r="26" spans="1:4" ht="35.450000000000003" customHeight="1" x14ac:dyDescent="0.25">
      <c r="A26" s="15">
        <v>2370</v>
      </c>
      <c r="B26" s="16" t="s">
        <v>21</v>
      </c>
      <c r="C26" s="17">
        <f>'[1]VG 2025'!U30</f>
        <v>125097.01</v>
      </c>
      <c r="D26" s="1"/>
    </row>
    <row r="27" spans="1:4" ht="35.450000000000003" customHeight="1" thickBot="1" x14ac:dyDescent="0.3">
      <c r="A27" s="18">
        <v>5233</v>
      </c>
      <c r="B27" s="19" t="s">
        <v>22</v>
      </c>
      <c r="C27" s="20"/>
      <c r="D27" s="1"/>
    </row>
    <row r="28" spans="1:4" ht="20.45" customHeight="1" x14ac:dyDescent="0.25">
      <c r="A28" s="21"/>
      <c r="B28" s="22" t="s">
        <v>23</v>
      </c>
      <c r="C28" s="23">
        <f>SUM(C8:C13,C20)</f>
        <v>2807224.2999999993</v>
      </c>
      <c r="D28" s="1"/>
    </row>
    <row r="29" spans="1:4" ht="20.45" customHeight="1" x14ac:dyDescent="0.25">
      <c r="A29" s="5"/>
      <c r="B29" s="24"/>
      <c r="C29" s="7"/>
      <c r="D29" s="1"/>
    </row>
    <row r="30" spans="1:4" ht="20.45" customHeight="1" x14ac:dyDescent="0.25">
      <c r="A30" s="5"/>
      <c r="B30" s="6" t="s">
        <v>24</v>
      </c>
      <c r="C30" s="25">
        <f>C28-C9-C11</f>
        <v>2739814.8599999989</v>
      </c>
      <c r="D30" s="1"/>
    </row>
    <row r="31" spans="1:4" ht="20.45" customHeight="1" x14ac:dyDescent="0.25">
      <c r="A31" s="5"/>
      <c r="B31" s="6" t="s">
        <v>36</v>
      </c>
      <c r="C31" s="26">
        <v>407</v>
      </c>
      <c r="D31" s="1"/>
    </row>
    <row r="32" spans="1:4" ht="20.45" customHeight="1" x14ac:dyDescent="0.25">
      <c r="A32" s="5"/>
      <c r="B32" s="6" t="s">
        <v>25</v>
      </c>
      <c r="C32" s="7">
        <f>ROUND(C30/C31,2)</f>
        <v>6731.73</v>
      </c>
      <c r="D32" s="1"/>
    </row>
    <row r="33" spans="1:4" ht="20.45" customHeight="1" x14ac:dyDescent="0.25">
      <c r="A33" s="5"/>
      <c r="B33" s="13" t="s">
        <v>26</v>
      </c>
      <c r="C33" s="27">
        <f>ROUND(C32/12,2)</f>
        <v>560.98</v>
      </c>
      <c r="D33" s="1"/>
    </row>
    <row r="34" spans="1:4" ht="15.75" x14ac:dyDescent="0.25">
      <c r="A34" s="5"/>
      <c r="B34" s="24"/>
      <c r="C34" s="7"/>
      <c r="D34" s="1"/>
    </row>
    <row r="35" spans="1:4" ht="16.5" thickBot="1" x14ac:dyDescent="0.3">
      <c r="A35" s="18"/>
      <c r="B35" s="28"/>
      <c r="C35" s="20"/>
      <c r="D35" s="1"/>
    </row>
    <row r="36" spans="1:4" x14ac:dyDescent="0.25">
      <c r="A36" s="1"/>
      <c r="B36" s="1"/>
      <c r="C36" s="1"/>
      <c r="D36" s="1"/>
    </row>
    <row r="37" spans="1:4" x14ac:dyDescent="0.25">
      <c r="A37" s="1"/>
      <c r="B37" s="1"/>
      <c r="C37" s="1"/>
      <c r="D37" s="1"/>
    </row>
    <row r="38" spans="1:4" x14ac:dyDescent="0.25">
      <c r="A38" s="36" t="s">
        <v>27</v>
      </c>
      <c r="B38" s="36"/>
      <c r="C38" s="36"/>
      <c r="D38" s="29"/>
    </row>
    <row r="39" spans="1:4" x14ac:dyDescent="0.25">
      <c r="A39" s="36" t="s">
        <v>28</v>
      </c>
      <c r="B39" s="36"/>
      <c r="C39" s="36"/>
      <c r="D39" s="29"/>
    </row>
    <row r="40" spans="1:4" x14ac:dyDescent="0.25">
      <c r="A40" s="36" t="s">
        <v>29</v>
      </c>
      <c r="B40" s="36"/>
      <c r="C40" s="36"/>
      <c r="D40" s="29"/>
    </row>
    <row r="41" spans="1:4" ht="18.75" x14ac:dyDescent="0.3">
      <c r="A41" s="30"/>
      <c r="B41" s="31"/>
      <c r="C41" s="30"/>
      <c r="D41" s="30"/>
    </row>
    <row r="42" spans="1:4" ht="15.75" x14ac:dyDescent="0.25">
      <c r="A42" s="32" t="s">
        <v>30</v>
      </c>
      <c r="B42" s="33"/>
      <c r="C42" s="32" t="s">
        <v>31</v>
      </c>
      <c r="D42" s="32"/>
    </row>
    <row r="43" spans="1:4" ht="18.75" x14ac:dyDescent="0.3">
      <c r="A43" s="30"/>
      <c r="B43" s="34" t="s">
        <v>32</v>
      </c>
      <c r="C43" s="34" t="s">
        <v>33</v>
      </c>
      <c r="D43" s="30"/>
    </row>
  </sheetData>
  <mergeCells count="4">
    <mergeCell ref="A4:C4"/>
    <mergeCell ref="A38:C38"/>
    <mergeCell ref="A39:C39"/>
    <mergeCell ref="A40:C4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MĀKULE Agita</dc:creator>
  <cp:lastModifiedBy>Ivanda Purina</cp:lastModifiedBy>
  <dcterms:created xsi:type="dcterms:W3CDTF">2026-02-16T10:11:03Z</dcterms:created>
  <dcterms:modified xsi:type="dcterms:W3CDTF">2026-03-06T06:44:22Z</dcterms:modified>
</cp:coreProperties>
</file>