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azi.lv\data\PUBLIC\DOMES_SEDES\AVIZEI un MAJAS LAPAI\2021.gads\10_OKTOBRIS\"/>
    </mc:Choice>
  </mc:AlternateContent>
  <xr:revisionPtr revIDLastSave="0" documentId="8_{C771DF74-B2F2-4D0B-95F9-2811468887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definedNames>
    <definedName name="_xlnm.Print_Titles" localSheetId="0">Lapa1!$B:$F,Lapa1!$7:$7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32" i="1"/>
  <c r="F35" i="1"/>
  <c r="F36" i="1"/>
  <c r="F29" i="1" l="1"/>
  <c r="F28" i="1"/>
  <c r="F30" i="1"/>
  <c r="F31" i="1"/>
  <c r="F33" i="1"/>
  <c r="F34" i="1"/>
  <c r="F26" i="1"/>
  <c r="F27" i="1"/>
  <c r="F25" i="1"/>
  <c r="F44" i="1" l="1"/>
  <c r="F10" i="1"/>
  <c r="F9" i="1"/>
  <c r="F11" i="1" l="1"/>
  <c r="F17" i="1" l="1"/>
  <c r="F24" i="1" l="1"/>
  <c r="F23" i="1"/>
  <c r="F43" i="1" l="1"/>
  <c r="F45" i="1" l="1"/>
  <c r="F46" i="1" s="1"/>
  <c r="F38" i="1"/>
  <c r="F39" i="1"/>
  <c r="F40" i="1"/>
  <c r="F22" i="1"/>
  <c r="F18" i="1"/>
  <c r="F19" i="1"/>
  <c r="F20" i="1"/>
  <c r="F16" i="1"/>
  <c r="F13" i="1"/>
  <c r="F14" i="1" s="1"/>
  <c r="F8" i="1"/>
  <c r="F12" i="1" s="1"/>
  <c r="F15" i="1" l="1"/>
  <c r="F41" i="1"/>
  <c r="F42" i="1" s="1"/>
  <c r="F21" i="1"/>
  <c r="F48" i="1" l="1"/>
</calcChain>
</file>

<file path=xl/sharedStrings.xml><?xml version="1.0" encoding="utf-8"?>
<sst xmlns="http://schemas.openxmlformats.org/spreadsheetml/2006/main" count="144" uniqueCount="112">
  <si>
    <t>Aprīkojums</t>
  </si>
  <si>
    <t>Skaits</t>
  </si>
  <si>
    <t>Klases un laboratoriju mēbeles</t>
  </si>
  <si>
    <t>KOPĀ:</t>
  </si>
  <si>
    <t>Displejs</t>
  </si>
  <si>
    <t>Stacionārs dators</t>
  </si>
  <si>
    <t>Serveris</t>
  </si>
  <si>
    <t>Portatīvs dators</t>
  </si>
  <si>
    <t>Displejs (datorklases tāfele)</t>
  </si>
  <si>
    <t>Piemēram, PantoMove-LuPo izm.3-5 vai  iekārta ar līdzvērtīgiem tehniskajiem parametriem</t>
  </si>
  <si>
    <t>Piemēram, PantoMove-LuPo izm.6-7 vai  iekārta ar līdzvērtīgiem tehniskajiem parametriem</t>
  </si>
  <si>
    <t>Krēsls</t>
  </si>
  <si>
    <t>Galds</t>
  </si>
  <si>
    <t>Pufs</t>
  </si>
  <si>
    <t>Eksakto mācību priekšmetu laboratorijas un kabinetu aprīkojums</t>
  </si>
  <si>
    <t>Mācību kabinetu mēbeles</t>
  </si>
  <si>
    <t>Nākotnes ielas 1, skolas iekārtu un aprīkojuma  sadalījums pa pozīcijām</t>
  </si>
  <si>
    <t>Izmaksas ar PVN, EUR</t>
  </si>
  <si>
    <t>Vienības vērtība, EUR</t>
  </si>
  <si>
    <t>Mācību kabinetu datortehnika</t>
  </si>
  <si>
    <t>29 gab. V2.46; 1 gab. V2.48; 1 gab. V3.48; 1 gab. V3.52</t>
  </si>
  <si>
    <t xml:space="preserve">V2.47 </t>
  </si>
  <si>
    <t>S2.15; V2.12; V3,2</t>
  </si>
  <si>
    <t>V1,18</t>
  </si>
  <si>
    <t>S1.1 (S.17); S1.1 (S1.17); S2.12; V1.18; V1.19; V1.21; V1.36; V1.42; V1.43; V 1.47; V2.14;  V2.19; V2.22; V2.23; V2.24; V2.25; V2.26; V2.28; V2.29; V2.37;  V2.41; V2.42; V2.46; V2.48; V2.50; V2.51; V3.10A; V3.10B; V3.14; V3.16; V3.23; V3.24; V3.25; V3.26; V3.27; V3.28; V3.29; V3.30; V3.37; V3.41; V3.42; V3.46; V3.48; V3.51; V3.52</t>
  </si>
  <si>
    <t>S1.1 ; S1.1 ; S2.12; V1.18; V1.19; V1.21; V1.36; V1.42; V1.43; V 1.47; V2.19; V2.22; V2.23; V2.24; V2.25; V2.26; V2.28; V2.29; V2.37;  V2.41; V2.42; V2.46; V2.48; V2.50; V2.51; V3.10A; V3.10B; V3.14; V3.16; V3.23; V3.24; V3.25; V3.26; V3.27; V3.28; V3.29; V3.30; V3.37; V3.41; V3.42; V3.46;  V3.51; V3.52</t>
  </si>
  <si>
    <t>V2.19 (12gab.); V2.22; V2.23; V2.24; V2.25; V2.46; V2.48;  V3.10A; V3.10B; V3.16; V3.23 (12gab.); V3.24; V3.25; V3.26; V3.27; V3.28; V3.29; V3.30; V3.46; V3.51; V3.52;</t>
  </si>
  <si>
    <t xml:space="preserve">V2.19 (12gab.); V2.22; V2.23; V2.24; V2.25;  V3.16; V3.23 (12gab.); V3.24; V3.25; V3.26; V3.27; V3.28; V3.29; V3.30; V3.46; V3.51; </t>
  </si>
  <si>
    <t>CI113K.3.6.2.1</t>
  </si>
  <si>
    <t>CI113K.3.6.2.2</t>
  </si>
  <si>
    <t>CI113K.3.6.2.3</t>
  </si>
  <si>
    <t>V1.47 (2gab.);  V3.37 (1gab.); V3.41 (1gab.); V3.42 (1gab.)</t>
  </si>
  <si>
    <t>Maza izmēra pufa komplekts (4 gab.)</t>
  </si>
  <si>
    <t>Vidēja izmēra pufa komplekts (4 gab.)</t>
  </si>
  <si>
    <t>Liela izmēra pufa komplekts (4 gab.)</t>
  </si>
  <si>
    <t>V1.47 (2gab.); V2.37 (1gab.); V2.41 (1gab.); V2.42 (1gab.)</t>
  </si>
  <si>
    <t>V1.36 (1gab.); V1.42 (1gab.); V1.43 (1gab.); V1.47 (2gab.)</t>
  </si>
  <si>
    <t>Papildus INFO</t>
  </si>
  <si>
    <t>CI117P.2.2.1</t>
  </si>
  <si>
    <t>CI113K.3.1.4.1</t>
  </si>
  <si>
    <t>CI113K.3.2.11.1</t>
  </si>
  <si>
    <t>CI113K.3.1.4.2</t>
  </si>
  <si>
    <t xml:space="preserve">V2.46 </t>
  </si>
  <si>
    <t>Portatīvs dators ar 15,6"  min. FHD/i5 ne zemāku par 10 paaudzes procesoru /ne mazāku, kā 8GB RAM/ne mazāk kā 256 GB SSD/ Windows 10 Pro Edu un ar Microsoft Office licenci u</t>
  </si>
  <si>
    <t>24" monitors datorklasē</t>
  </si>
  <si>
    <t xml:space="preserve">Stacionārs dators: i7 ne zemāku par 10 paaudzes procesoru/ne mazāku, kā 16GB RAM/ne mazāk, kā 480 GB SSD/ne mazāk kā 2 HDD, katrs vismaz 4 Tb / GTX1660  Ti vai analogs video grafiskā karte / Windows 10 Pro  Edu un ar Microsoft Office licenci </t>
  </si>
  <si>
    <t>Stacionārs dators: i5 ne zemāku par 10 paaudzes procesoru/ne mazāku, kā 8GB RAM/ne mazāk, kā 480 GB SSD/viens HDD vismaz 4 Tb / GTX1650  vai analogs video grafiskā karte / Windows 10 Pro Edu un ar Microsoft Office licenci</t>
  </si>
  <si>
    <t>Portatīvs dators ar 15,6"  min. FHD/i3 ne zemāku par 10 paaudzes procesoru /ne mazāku, kā 8GB RAM/ne mazāk kā 256 GB SSD/ Windows 10 Pro Edu un ar Microsoft Office licenci</t>
  </si>
  <si>
    <t>Ergonomisks skolotāja krēsls</t>
  </si>
  <si>
    <t>V2.48 - Inženierzinības</t>
  </si>
  <si>
    <t>3D printeru komplekts</t>
  </si>
  <si>
    <t xml:space="preserve">Serveris ar Magic Info  Server programmatūtu stacionārs dators: i5 ne zemāku par 11 paaudzes procesoru/ne mazāku, kā 16GB RAM/ne mazāk, kā 480 GB M2 SSD/vismaz 2gab. HDD ar vismaz 16 Tb / GTX1650  vai analogs video grafiskā karte / Windows 10 Pro </t>
  </si>
  <si>
    <t>CI117V.1.5.1</t>
  </si>
  <si>
    <t>Displejs apsarga telpa</t>
  </si>
  <si>
    <t>Piemēram, Samsung QM32R vai  iekārta ar līdzvērtīgiem tehniskajiem parametriem. Displeja stiprinājums. Ar Magic Info Unified licence saderīgu informācijas, vizuālās attēlošanas ekrānu</t>
  </si>
  <si>
    <t>CI114B.6.2.1</t>
  </si>
  <si>
    <t>V 2.20; V2.45; V 3.22; V 3.50</t>
  </si>
  <si>
    <t>Piemēram, Samsung QM55R vai  iekārta ar līdzvērtīgiem tehniskajiem parametriem. Displeja stiprinājums. Ar Magic Info Unified licence saderīgu informācijas, vizuālās attēlošanas ekrānu</t>
  </si>
  <si>
    <t>CI114B.6.2.4</t>
  </si>
  <si>
    <t>Piemēram, Samsung QM65R vai  iekārta ar līdzvērtīgiem tehniskajiem parametriem. Displeja stiprinājums pie griestiem.</t>
  </si>
  <si>
    <t>CI114B.6.1.2</t>
  </si>
  <si>
    <t>V1.3</t>
  </si>
  <si>
    <t>Displeji</t>
  </si>
  <si>
    <t>Displeju papildaprīkojums, infrastruktūras serveris</t>
  </si>
  <si>
    <t>CI117V.3.4.1</t>
  </si>
  <si>
    <t>3D printeru iesācējiem vai iekārtas ar līdzvērtīgiem tehniskajiem parametriem, ar pagarinātu garantiju</t>
  </si>
  <si>
    <t>Datorklases aprīkojums 3D printeru komplekts</t>
  </si>
  <si>
    <t>Multifunkcionāls 3D printeris, kuru iespējams aprīkot ar CNC frēzes, lāzergravēšanas, 3.0mm un divu sprauslu drukas moduļiem. Drukas izmērs 25x23.5x16.5cm. Iekārta atbalstāmie materiāli - PLA/ABS/PET-G/TPE/PC/Nylon/PVA un citus vai iekārtas ar līdzvērtīgiem tehniskajiem parametriem. Lāzergravēšanas galva, CNC frēze un virsma, Divu sprauslu drukas galva, 3.0 mm drukas galva. 3 gadu garantija ar bojājumu novēršanu 5 darba dienu laikā</t>
  </si>
  <si>
    <t>CI114D.3.4.3.1</t>
  </si>
  <si>
    <t>CI114D.3.4.1.1</t>
  </si>
  <si>
    <t xml:space="preserve">Koriģēts 15.10.2021. </t>
  </si>
  <si>
    <t>Sagatavoja:G.Bite</t>
  </si>
  <si>
    <t>V 1.2; V 1.38; V 1.56; V 2.31; V 3.32</t>
  </si>
  <si>
    <t>Ergonomisks darbinieka krēsls</t>
  </si>
  <si>
    <t>Ergonomisks skolas darbinieka krēsls</t>
  </si>
  <si>
    <t>Ergonomisks skolotāja palīga krēsls</t>
  </si>
  <si>
    <t>V1.18; V1.19; V1.21; V1.36; V1.42; V1.43; V2.22; V2.23; V2.24; V2.25; V2.26; V2.28; V2.29; V2.37;  V2.41; V2.42; V2.46; V2.48; V2.50; V2.51; V3.10A; V3.14; V3.16; V3.23; V3.24; V3.25; V3.26; V3.27; V3.28; V3.29; V3.30; V3.37; V3.41; V3.42; V3.46;  V3.51; V3.52</t>
  </si>
  <si>
    <t>Displejs (Gaiteņu informācijas apmaiņas ekrāns)</t>
  </si>
  <si>
    <t>Pie norādītā skaita - atlaide 10%.  Atlaide veicot aprēķinu vēl nav piemērota.</t>
  </si>
  <si>
    <t>Atvilkņu bloks</t>
  </si>
  <si>
    <t>V2.10; V2.11</t>
  </si>
  <si>
    <t>CI113K.3.4.4.2</t>
  </si>
  <si>
    <t>Galds ar elektriski paceļamu darba virsmu, aizslietni un nosegpaneli</t>
  </si>
  <si>
    <t>CI113.5.5.2.2</t>
  </si>
  <si>
    <t>S1.1; V1.4; S2.15; S2.16; V2.2; V2.10; V2.11; V2.12; V2.14; V3.2</t>
  </si>
  <si>
    <t>V1.2; V1.56; V 1.48; V1.60; V 1.3; V1.5</t>
  </si>
  <si>
    <t>Apmeklētāju krēsls</t>
  </si>
  <si>
    <t>Apmeklētāju krēsls ar polsterētu sēdi mazais</t>
  </si>
  <si>
    <t>Apmeklētāju krēsls ar polsterētu sēdi lielais</t>
  </si>
  <si>
    <t>Apmeklētāju krēsls ar polsterētu sēdi vidējais</t>
  </si>
  <si>
    <t>CI113.5.8.5.5</t>
  </si>
  <si>
    <t>S2.15; S2.16;  V1.4; V2.10; V2.11; V2.12; V2.14; V1.60; V3.2</t>
  </si>
  <si>
    <t>V2.14</t>
  </si>
  <si>
    <t>V2.2; V2.14</t>
  </si>
  <si>
    <t>CI113K.6.2.1.3</t>
  </si>
  <si>
    <t>CI113K.6.2.1.2</t>
  </si>
  <si>
    <t>CI113K.6.2.1.1</t>
  </si>
  <si>
    <r>
      <t>Mācību kabinetu</t>
    </r>
    <r>
      <rPr>
        <b/>
        <i/>
        <sz val="12"/>
        <color rgb="FFFF0000"/>
        <rFont val="Calibri"/>
        <family val="2"/>
        <scheme val="minor"/>
      </rPr>
      <t xml:space="preserve"> </t>
    </r>
    <r>
      <rPr>
        <b/>
        <i/>
        <sz val="12"/>
        <rFont val="Calibri"/>
        <family val="2"/>
        <scheme val="minor"/>
      </rPr>
      <t xml:space="preserve">un gaiteņu informācijas aprites displeji </t>
    </r>
    <r>
      <rPr>
        <b/>
        <i/>
        <sz val="12"/>
        <color theme="1"/>
        <rFont val="Calibri"/>
        <family val="2"/>
        <scheme val="minor"/>
      </rPr>
      <t xml:space="preserve">un papildaprīkojums </t>
    </r>
  </si>
  <si>
    <t>Piezīmes</t>
  </si>
  <si>
    <t>EIS Nr.</t>
  </si>
  <si>
    <t>Klases plaukts pieskaņots interjeram</t>
  </si>
  <si>
    <t>Galds, augstuma regulēšanas iespēja, nosegpanelis</t>
  </si>
  <si>
    <t>Mobils atvilkņu bloks</t>
  </si>
  <si>
    <t>CI113K.1.2.7.1</t>
  </si>
  <si>
    <t>CI113K.1.2.4.2.1</t>
  </si>
  <si>
    <t>V1.53; V1.39; V1.37; V2.35; V2.38; V3.35; V3.38</t>
  </si>
  <si>
    <t>Skapji tehniskajās telpās</t>
  </si>
  <si>
    <t>Skapji</t>
  </si>
  <si>
    <t>Dokumentu Plaukts</t>
  </si>
  <si>
    <t>V1.36; V1.42; V1.43 ; V2.37; V2.41; V2.42; 2.50; V3.37; V3.41; V3.42</t>
  </si>
  <si>
    <t>V2.48</t>
  </si>
  <si>
    <t>Vienvietīgs skolnieka galds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</si>
</sst>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Segoe UI"/>
      <family val="2"/>
      <charset val="186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0" fontId="3" fillId="0" borderId="3" xfId="0" applyFont="1" applyBorder="1"/>
    <xf numFmtId="0" fontId="6" fillId="0" borderId="3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2" fontId="0" fillId="0" borderId="3" xfId="0" applyNumberFormat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4" fontId="0" fillId="0" borderId="0" xfId="1" applyFont="1" applyAlignment="1">
      <alignment horizontal="center" wrapText="1"/>
    </xf>
    <xf numFmtId="0" fontId="0" fillId="0" borderId="3" xfId="0" applyFill="1" applyBorder="1"/>
    <xf numFmtId="0" fontId="5" fillId="0" borderId="3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3" xfId="0" applyFill="1" applyBorder="1" applyAlignment="1">
      <alignment wrapText="1"/>
    </xf>
    <xf numFmtId="44" fontId="7" fillId="2" borderId="3" xfId="1" applyFont="1" applyFill="1" applyBorder="1" applyAlignment="1"/>
    <xf numFmtId="0" fontId="5" fillId="0" borderId="3" xfId="0" applyFont="1" applyBorder="1" applyAlignment="1">
      <alignment wrapText="1"/>
    </xf>
    <xf numFmtId="0" fontId="0" fillId="0" borderId="3" xfId="0" applyFont="1" applyBorder="1"/>
    <xf numFmtId="0" fontId="5" fillId="0" borderId="3" xfId="0" applyFont="1" applyFill="1" applyBorder="1"/>
    <xf numFmtId="44" fontId="7" fillId="2" borderId="3" xfId="1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44" fontId="3" fillId="0" borderId="3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0" fontId="7" fillId="2" borderId="3" xfId="0" applyFont="1" applyFill="1" applyBorder="1"/>
    <xf numFmtId="0" fontId="7" fillId="2" borderId="1" xfId="0" applyFont="1" applyFill="1" applyBorder="1" applyAlignment="1"/>
    <xf numFmtId="0" fontId="7" fillId="2" borderId="4" xfId="0" applyFont="1" applyFill="1" applyBorder="1" applyAlignment="1"/>
    <xf numFmtId="0" fontId="0" fillId="0" borderId="3" xfId="0" applyFont="1" applyBorder="1" applyAlignment="1">
      <alignment horizontal="left" wrapText="1"/>
    </xf>
    <xf numFmtId="44" fontId="3" fillId="0" borderId="3" xfId="1" applyFont="1" applyBorder="1" applyAlignment="1">
      <alignment horizontal="center" wrapText="1"/>
    </xf>
    <xf numFmtId="0" fontId="8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9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44" fontId="9" fillId="0" borderId="0" xfId="0" applyNumberFormat="1" applyFont="1" applyBorder="1" applyAlignment="1"/>
    <xf numFmtId="0" fontId="7" fillId="0" borderId="0" xfId="0" applyFont="1" applyFill="1" applyBorder="1"/>
    <xf numFmtId="0" fontId="8" fillId="0" borderId="0" xfId="0" applyFont="1" applyFill="1" applyBorder="1" applyAlignment="1">
      <alignment horizontal="left"/>
    </xf>
    <xf numFmtId="44" fontId="7" fillId="0" borderId="0" xfId="1" applyFont="1" applyFill="1" applyBorder="1" applyAlignment="1">
      <alignment horizontal="center" wrapText="1"/>
    </xf>
    <xf numFmtId="0" fontId="0" fillId="0" borderId="3" xfId="0" applyFill="1" applyBorder="1" applyAlignment="1">
      <alignment wrapText="1"/>
    </xf>
    <xf numFmtId="44" fontId="0" fillId="0" borderId="0" xfId="1" applyFont="1"/>
    <xf numFmtId="44" fontId="0" fillId="0" borderId="0" xfId="0" applyNumberFormat="1"/>
    <xf numFmtId="0" fontId="11" fillId="0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5" fillId="0" borderId="3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44" fontId="7" fillId="0" borderId="3" xfId="1" applyFont="1" applyFill="1" applyBorder="1" applyAlignment="1"/>
    <xf numFmtId="44" fontId="7" fillId="0" borderId="3" xfId="1" applyFont="1" applyFill="1" applyBorder="1" applyAlignment="1">
      <alignment horizontal="center" wrapText="1"/>
    </xf>
    <xf numFmtId="2" fontId="0" fillId="0" borderId="3" xfId="0" applyNumberFormat="1" applyBorder="1"/>
    <xf numFmtId="44" fontId="0" fillId="0" borderId="0" xfId="1" applyFont="1" applyAlignment="1">
      <alignment vertical="top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44" fontId="0" fillId="0" borderId="0" xfId="1" applyFont="1" applyAlignment="1">
      <alignment horizontal="left"/>
    </xf>
    <xf numFmtId="0" fontId="11" fillId="0" borderId="3" xfId="0" applyFont="1" applyFill="1" applyBorder="1" applyAlignment="1">
      <alignment wrapText="1"/>
    </xf>
    <xf numFmtId="0" fontId="9" fillId="0" borderId="5" xfId="0" applyFont="1" applyBorder="1" applyAlignment="1">
      <alignment vertical="center"/>
    </xf>
    <xf numFmtId="2" fontId="0" fillId="0" borderId="4" xfId="0" applyNumberFormat="1" applyBorder="1" applyAlignment="1">
      <alignment horizontal="center"/>
    </xf>
    <xf numFmtId="0" fontId="13" fillId="0" borderId="3" xfId="0" applyFont="1" applyBorder="1" applyAlignment="1">
      <alignment horizontal="left" wrapText="1"/>
    </xf>
    <xf numFmtId="0" fontId="13" fillId="0" borderId="0" xfId="0" applyFont="1"/>
    <xf numFmtId="0" fontId="15" fillId="0" borderId="3" xfId="4" applyFont="1" applyBorder="1" applyAlignment="1">
      <alignment horizontal="left"/>
    </xf>
    <xf numFmtId="2" fontId="15" fillId="0" borderId="3" xfId="0" applyNumberFormat="1" applyFont="1" applyBorder="1" applyAlignment="1">
      <alignment horizontal="left" wrapText="1"/>
    </xf>
    <xf numFmtId="2" fontId="15" fillId="0" borderId="3" xfId="0" applyNumberFormat="1" applyFont="1" applyFill="1" applyBorder="1" applyAlignment="1">
      <alignment horizontal="left" wrapText="1"/>
    </xf>
    <xf numFmtId="44" fontId="16" fillId="0" borderId="3" xfId="1" applyFont="1" applyFill="1" applyBorder="1" applyAlignment="1">
      <alignment horizontal="left" wrapText="1"/>
    </xf>
    <xf numFmtId="44" fontId="15" fillId="0" borderId="3" xfId="1" applyFont="1" applyBorder="1" applyAlignment="1">
      <alignment horizontal="left"/>
    </xf>
    <xf numFmtId="44" fontId="16" fillId="0" borderId="3" xfId="1" applyFont="1" applyFill="1" applyBorder="1" applyAlignment="1">
      <alignment horizontal="left"/>
    </xf>
    <xf numFmtId="2" fontId="0" fillId="0" borderId="3" xfId="0" applyNumberFormat="1" applyBorder="1" applyAlignment="1">
      <alignment horizontal="left" wrapText="1"/>
    </xf>
    <xf numFmtId="44" fontId="3" fillId="0" borderId="3" xfId="1" applyFont="1" applyBorder="1" applyAlignment="1">
      <alignment horizontal="left"/>
    </xf>
    <xf numFmtId="0" fontId="15" fillId="0" borderId="3" xfId="0" applyFont="1" applyFill="1" applyBorder="1" applyAlignment="1">
      <alignment horizontal="left" wrapText="1"/>
    </xf>
    <xf numFmtId="2" fontId="0" fillId="0" borderId="2" xfId="0" applyNumberFormat="1" applyBorder="1" applyAlignment="1">
      <alignment horizontal="center"/>
    </xf>
    <xf numFmtId="0" fontId="5" fillId="0" borderId="3" xfId="0" applyFont="1" applyBorder="1"/>
    <xf numFmtId="0" fontId="3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7" fillId="2" borderId="1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</cellXfs>
  <cellStyles count="5">
    <cellStyle name="Hipersaite" xfId="4" builtinId="8"/>
    <cellStyle name="Parasts" xfId="0" builtinId="0"/>
    <cellStyle name="Parasts 2" xfId="2" xr:uid="{00000000-0005-0000-0000-000003000000}"/>
    <cellStyle name="Valūta" xfId="1" builtinId="4"/>
    <cellStyle name="Valūta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14817</xdr:rowOff>
    </xdr:from>
    <xdr:to>
      <xdr:col>2</xdr:col>
      <xdr:colOff>1637705</xdr:colOff>
      <xdr:row>5</xdr:row>
      <xdr:rowOff>98637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91666B1F-A922-4148-A838-0E0F1B511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4817"/>
          <a:ext cx="262830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javascript:__doPostBack('ctl00$uxMainContent$uxFilteredCheapestProductListControl$uxDataView$ctl02$uxShowProduct','')" TargetMode="External"/><Relationship Id="rId7" Type="http://schemas.openxmlformats.org/officeDocument/2006/relationships/hyperlink" Target="javascript:__doPostBack('ctl00$uxMainContent$uxFilteredCheapestProductListControl$uxDataView$ctl02$uxShowProduct','')" TargetMode="External"/><Relationship Id="rId2" Type="http://schemas.openxmlformats.org/officeDocument/2006/relationships/hyperlink" Target="javascript:__doPostBack('ctl00$uxMainContent$uxFilteredCheapestProductListControl$uxDataView$ctl02$uxShowProduct','')" TargetMode="External"/><Relationship Id="rId1" Type="http://schemas.openxmlformats.org/officeDocument/2006/relationships/hyperlink" Target="javascript:__doPostBack('ctl00$uxMainContent$uxFilteredCheapestProductListControl$uxDataView$ctl02$uxShowProduct','')" TargetMode="External"/><Relationship Id="rId6" Type="http://schemas.openxmlformats.org/officeDocument/2006/relationships/hyperlink" Target="javascript:__doPostBack('ctl00$uxMainContent$uxFilteredCheapestProductListControl$uxDataView$ctl03$uxShowProduct','')" TargetMode="External"/><Relationship Id="rId5" Type="http://schemas.openxmlformats.org/officeDocument/2006/relationships/hyperlink" Target="javascript:__doPostBack('ctl00$uxMainContent$uxFilteredCheapestProductListControl$uxDataView$ctl04$uxShowProduct','')" TargetMode="External"/><Relationship Id="rId4" Type="http://schemas.openxmlformats.org/officeDocument/2006/relationships/hyperlink" Target="javascript:__doPostBack('ctl00$uxMainContent$uxFilteredCheapestProductListControl$uxDataView$ctl02$uxShowProduct','')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6"/>
  <sheetViews>
    <sheetView tabSelected="1" zoomScale="110" zoomScaleNormal="110" workbookViewId="0">
      <pane ySplit="7" topLeftCell="A8" activePane="bottomLeft" state="frozen"/>
      <selection pane="bottomLeft" activeCell="C46" sqref="C46"/>
    </sheetView>
  </sheetViews>
  <sheetFormatPr defaultColWidth="8.85546875" defaultRowHeight="15" outlineLevelRow="1" x14ac:dyDescent="0.25"/>
  <cols>
    <col min="1" max="1" width="4.7109375" customWidth="1"/>
    <col min="2" max="2" width="15.5703125" customWidth="1"/>
    <col min="3" max="3" width="57.140625" customWidth="1"/>
    <col min="4" max="4" width="6.140625" style="1" customWidth="1"/>
    <col min="5" max="5" width="12.42578125" style="1" customWidth="1"/>
    <col min="6" max="6" width="18.140625" customWidth="1"/>
    <col min="7" max="7" width="14.5703125" bestFit="1" customWidth="1"/>
    <col min="8" max="8" width="72.140625" customWidth="1"/>
    <col min="9" max="9" width="34" customWidth="1"/>
    <col min="10" max="10" width="13.85546875" bestFit="1" customWidth="1"/>
    <col min="11" max="11" width="12.7109375" bestFit="1" customWidth="1"/>
    <col min="12" max="12" width="10" bestFit="1" customWidth="1"/>
  </cols>
  <sheetData>
    <row r="1" spans="2:10" x14ac:dyDescent="0.25">
      <c r="G1" s="54"/>
      <c r="H1" s="54"/>
      <c r="I1" s="44"/>
    </row>
    <row r="2" spans="2:10" x14ac:dyDescent="0.25">
      <c r="H2" s="54"/>
      <c r="I2" s="56"/>
    </row>
    <row r="3" spans="2:10" x14ac:dyDescent="0.25">
      <c r="H3" s="54"/>
      <c r="I3" s="44"/>
    </row>
    <row r="4" spans="2:10" ht="15" customHeight="1" x14ac:dyDescent="0.25">
      <c r="D4" s="36"/>
      <c r="E4" s="36"/>
      <c r="F4" s="36"/>
      <c r="H4" s="54"/>
      <c r="I4" s="44"/>
      <c r="J4" s="44"/>
    </row>
    <row r="5" spans="2:10" ht="15" customHeight="1" x14ac:dyDescent="0.25">
      <c r="B5" s="36"/>
      <c r="C5" s="36"/>
      <c r="D5" s="36"/>
      <c r="E5" s="36"/>
      <c r="F5" s="36"/>
      <c r="H5" s="54"/>
      <c r="I5" s="56"/>
    </row>
    <row r="6" spans="2:10" ht="33.75" customHeight="1" x14ac:dyDescent="0.25">
      <c r="B6" s="36"/>
      <c r="C6" s="36" t="s">
        <v>16</v>
      </c>
      <c r="D6" s="36"/>
      <c r="E6" s="58"/>
      <c r="F6" s="58"/>
      <c r="G6" s="58"/>
      <c r="H6" s="55"/>
      <c r="I6" s="53"/>
    </row>
    <row r="7" spans="2:10" ht="30" x14ac:dyDescent="0.25">
      <c r="B7" s="74" t="s">
        <v>0</v>
      </c>
      <c r="C7" s="74"/>
      <c r="D7" s="37" t="s">
        <v>1</v>
      </c>
      <c r="E7" s="38" t="s">
        <v>18</v>
      </c>
      <c r="F7" s="38" t="s">
        <v>17</v>
      </c>
      <c r="G7" s="38" t="s">
        <v>99</v>
      </c>
      <c r="H7" s="57" t="s">
        <v>98</v>
      </c>
      <c r="I7" s="46" t="s">
        <v>37</v>
      </c>
    </row>
    <row r="8" spans="2:10" ht="51" customHeight="1" outlineLevel="1" x14ac:dyDescent="0.25">
      <c r="B8" s="18" t="s">
        <v>8</v>
      </c>
      <c r="C8" s="43" t="s">
        <v>59</v>
      </c>
      <c r="D8" s="24">
        <v>2</v>
      </c>
      <c r="E8" s="2">
        <v>1725.99</v>
      </c>
      <c r="F8" s="8">
        <f>E8*D8</f>
        <v>3451.98</v>
      </c>
      <c r="G8" s="68" t="s">
        <v>60</v>
      </c>
      <c r="H8" s="48" t="s">
        <v>42</v>
      </c>
      <c r="I8" s="47"/>
    </row>
    <row r="9" spans="2:10" ht="51" customHeight="1" outlineLevel="1" x14ac:dyDescent="0.25">
      <c r="B9" s="70" t="s">
        <v>77</v>
      </c>
      <c r="C9" s="43" t="s">
        <v>54</v>
      </c>
      <c r="D9" s="24">
        <v>4</v>
      </c>
      <c r="E9" s="59">
        <v>831</v>
      </c>
      <c r="F9" s="8">
        <f>E9*D9</f>
        <v>3324</v>
      </c>
      <c r="G9" s="68" t="s">
        <v>55</v>
      </c>
      <c r="H9" s="48" t="s">
        <v>56</v>
      </c>
      <c r="I9" s="47"/>
    </row>
    <row r="10" spans="2:10" ht="51" customHeight="1" outlineLevel="1" x14ac:dyDescent="0.25">
      <c r="B10" s="70" t="s">
        <v>77</v>
      </c>
      <c r="C10" s="43" t="s">
        <v>57</v>
      </c>
      <c r="D10" s="24">
        <v>11</v>
      </c>
      <c r="E10" s="59">
        <v>1658.16</v>
      </c>
      <c r="F10" s="8">
        <f>E10*D10</f>
        <v>18239.760000000002</v>
      </c>
      <c r="G10" s="68" t="s">
        <v>58</v>
      </c>
      <c r="H10" s="48" t="s">
        <v>72</v>
      </c>
      <c r="I10" s="60" t="s">
        <v>78</v>
      </c>
    </row>
    <row r="11" spans="2:10" ht="36" customHeight="1" outlineLevel="1" x14ac:dyDescent="0.25">
      <c r="B11" s="43" t="s">
        <v>53</v>
      </c>
      <c r="C11" s="43" t="s">
        <v>59</v>
      </c>
      <c r="D11" s="24">
        <v>2</v>
      </c>
      <c r="E11" s="71">
        <v>1725.99</v>
      </c>
      <c r="F11" s="25">
        <f>D11*E11</f>
        <v>3451.98</v>
      </c>
      <c r="G11" s="68" t="s">
        <v>60</v>
      </c>
      <c r="H11" s="48" t="s">
        <v>61</v>
      </c>
      <c r="I11" s="47"/>
    </row>
    <row r="12" spans="2:10" x14ac:dyDescent="0.25">
      <c r="B12" s="3"/>
      <c r="C12" s="76" t="s">
        <v>62</v>
      </c>
      <c r="D12" s="77"/>
      <c r="E12" s="77"/>
      <c r="F12" s="26">
        <f>SUM(F8:F11)</f>
        <v>28467.72</v>
      </c>
      <c r="G12" s="69"/>
      <c r="H12" s="3"/>
      <c r="I12" s="3"/>
    </row>
    <row r="13" spans="2:10" ht="61.5" customHeight="1" outlineLevel="1" x14ac:dyDescent="0.25">
      <c r="B13" s="3" t="s">
        <v>6</v>
      </c>
      <c r="C13" s="17" t="s">
        <v>51</v>
      </c>
      <c r="D13" s="24">
        <v>1</v>
      </c>
      <c r="E13" s="2">
        <v>2895</v>
      </c>
      <c r="F13" s="8">
        <f t="shared" ref="F13" si="0">D13*E13</f>
        <v>2895</v>
      </c>
      <c r="G13" s="68" t="s">
        <v>52</v>
      </c>
      <c r="H13" s="3" t="s">
        <v>21</v>
      </c>
      <c r="I13" s="3"/>
    </row>
    <row r="14" spans="2:10" x14ac:dyDescent="0.25">
      <c r="B14" s="3"/>
      <c r="C14" s="78" t="s">
        <v>63</v>
      </c>
      <c r="D14" s="79"/>
      <c r="E14" s="79"/>
      <c r="F14" s="26">
        <f>SUM(F13:F13)</f>
        <v>2895</v>
      </c>
      <c r="G14" s="26"/>
      <c r="H14" s="3"/>
      <c r="I14" s="3"/>
    </row>
    <row r="15" spans="2:10" ht="15.75" x14ac:dyDescent="0.25">
      <c r="B15" s="80" t="s">
        <v>97</v>
      </c>
      <c r="C15" s="81"/>
      <c r="D15" s="81"/>
      <c r="E15" s="81"/>
      <c r="F15" s="19">
        <f>F14+F12</f>
        <v>31362.720000000001</v>
      </c>
      <c r="G15" s="50"/>
      <c r="H15" s="3"/>
      <c r="I15" s="3"/>
    </row>
    <row r="16" spans="2:10" ht="75" outlineLevel="1" x14ac:dyDescent="0.25">
      <c r="B16" s="20" t="s">
        <v>7</v>
      </c>
      <c r="C16" s="16" t="s">
        <v>43</v>
      </c>
      <c r="D16" s="5">
        <v>45</v>
      </c>
      <c r="E16" s="6">
        <v>1175.46</v>
      </c>
      <c r="F16" s="8">
        <f>D16*E16</f>
        <v>52895.700000000004</v>
      </c>
      <c r="G16" s="62" t="s">
        <v>38</v>
      </c>
      <c r="H16" s="47" t="s">
        <v>24</v>
      </c>
      <c r="I16" s="47"/>
    </row>
    <row r="17" spans="2:9" outlineLevel="1" x14ac:dyDescent="0.25">
      <c r="B17" s="15" t="s">
        <v>4</v>
      </c>
      <c r="C17" s="15" t="s">
        <v>44</v>
      </c>
      <c r="D17" s="24">
        <v>32</v>
      </c>
      <c r="E17" s="2">
        <v>195.66</v>
      </c>
      <c r="F17" s="8">
        <f>E17*D17</f>
        <v>6261.12</v>
      </c>
      <c r="G17" s="63" t="s">
        <v>64</v>
      </c>
      <c r="H17" s="49" t="s">
        <v>20</v>
      </c>
      <c r="I17" s="47"/>
    </row>
    <row r="18" spans="2:9" ht="60" outlineLevel="1" x14ac:dyDescent="0.25">
      <c r="B18" s="7" t="s">
        <v>5</v>
      </c>
      <c r="C18" s="16" t="s">
        <v>45</v>
      </c>
      <c r="D18" s="5">
        <v>1</v>
      </c>
      <c r="E18" s="6">
        <v>1990.8</v>
      </c>
      <c r="F18" s="8">
        <f>D18*E18</f>
        <v>1990.8</v>
      </c>
      <c r="G18" s="64" t="s">
        <v>52</v>
      </c>
      <c r="H18" s="47" t="s">
        <v>42</v>
      </c>
      <c r="I18" s="3"/>
    </row>
    <row r="19" spans="2:9" ht="60" outlineLevel="1" x14ac:dyDescent="0.25">
      <c r="B19" s="7" t="s">
        <v>5</v>
      </c>
      <c r="C19" s="16" t="s">
        <v>46</v>
      </c>
      <c r="D19" s="5">
        <v>1</v>
      </c>
      <c r="E19" s="6">
        <v>1555.2</v>
      </c>
      <c r="F19" s="8">
        <f>D19*E19</f>
        <v>1555.2</v>
      </c>
      <c r="G19" s="64" t="s">
        <v>52</v>
      </c>
      <c r="H19" s="47" t="s">
        <v>110</v>
      </c>
      <c r="I19" s="3"/>
    </row>
    <row r="20" spans="2:9" ht="45" outlineLevel="1" x14ac:dyDescent="0.25">
      <c r="B20" s="20" t="s">
        <v>7</v>
      </c>
      <c r="C20" s="16" t="s">
        <v>47</v>
      </c>
      <c r="D20" s="5">
        <v>3</v>
      </c>
      <c r="E20" s="6">
        <v>977.96</v>
      </c>
      <c r="F20" s="8">
        <f>D20*E20</f>
        <v>2933.88</v>
      </c>
      <c r="G20" s="62" t="s">
        <v>38</v>
      </c>
      <c r="H20" s="3" t="s">
        <v>22</v>
      </c>
      <c r="I20" s="47"/>
    </row>
    <row r="21" spans="2:9" ht="15.75" x14ac:dyDescent="0.25">
      <c r="B21" s="75" t="s">
        <v>19</v>
      </c>
      <c r="C21" s="75"/>
      <c r="D21" s="75"/>
      <c r="E21" s="75"/>
      <c r="F21" s="23">
        <f>SUM(F16:F20)</f>
        <v>65636.700000000012</v>
      </c>
      <c r="G21" s="65"/>
      <c r="H21" s="3"/>
      <c r="I21" s="3"/>
    </row>
    <row r="22" spans="2:9" ht="30" outlineLevel="1" x14ac:dyDescent="0.25">
      <c r="B22" s="3" t="s">
        <v>11</v>
      </c>
      <c r="C22" s="20" t="s">
        <v>9</v>
      </c>
      <c r="D22" s="24">
        <v>24</v>
      </c>
      <c r="E22" s="2">
        <v>122.32</v>
      </c>
      <c r="F22" s="8">
        <f>D22*E22</f>
        <v>2935.68</v>
      </c>
      <c r="G22" s="62" t="s">
        <v>39</v>
      </c>
      <c r="H22" s="3" t="s">
        <v>23</v>
      </c>
      <c r="I22" s="3"/>
    </row>
    <row r="23" spans="2:9" ht="45" outlineLevel="1" x14ac:dyDescent="0.25">
      <c r="B23" s="3" t="s">
        <v>11</v>
      </c>
      <c r="C23" s="20" t="s">
        <v>10</v>
      </c>
      <c r="D23" s="24">
        <v>480</v>
      </c>
      <c r="E23" s="2">
        <v>113.52</v>
      </c>
      <c r="F23" s="8">
        <f>D23*E23</f>
        <v>54489.599999999999</v>
      </c>
      <c r="G23" s="62" t="s">
        <v>41</v>
      </c>
      <c r="H23" s="47" t="s">
        <v>26</v>
      </c>
      <c r="I23" s="3"/>
    </row>
    <row r="24" spans="2:9" ht="60" outlineLevel="1" x14ac:dyDescent="0.25">
      <c r="B24" s="3" t="s">
        <v>11</v>
      </c>
      <c r="C24" s="20" t="s">
        <v>48</v>
      </c>
      <c r="D24" s="24">
        <v>43</v>
      </c>
      <c r="E24" s="2">
        <v>320</v>
      </c>
      <c r="F24" s="8">
        <f t="shared" ref="F24:F34" si="1">D24*E24</f>
        <v>13760</v>
      </c>
      <c r="G24" s="62" t="s">
        <v>83</v>
      </c>
      <c r="H24" s="47" t="s">
        <v>25</v>
      </c>
      <c r="I24" s="60"/>
    </row>
    <row r="25" spans="2:9" ht="60" outlineLevel="1" x14ac:dyDescent="0.25">
      <c r="B25" s="3" t="s">
        <v>11</v>
      </c>
      <c r="C25" s="20" t="s">
        <v>75</v>
      </c>
      <c r="D25" s="24">
        <v>37</v>
      </c>
      <c r="E25" s="2">
        <v>338.8</v>
      </c>
      <c r="F25" s="8">
        <f t="shared" si="1"/>
        <v>12535.6</v>
      </c>
      <c r="G25" s="62" t="s">
        <v>83</v>
      </c>
      <c r="H25" s="47" t="s">
        <v>76</v>
      </c>
      <c r="I25" s="60"/>
    </row>
    <row r="26" spans="2:9" outlineLevel="1" x14ac:dyDescent="0.25">
      <c r="B26" s="3" t="s">
        <v>11</v>
      </c>
      <c r="C26" s="20" t="s">
        <v>73</v>
      </c>
      <c r="D26" s="24">
        <v>24</v>
      </c>
      <c r="E26" s="2">
        <v>338.8</v>
      </c>
      <c r="F26" s="8">
        <f t="shared" si="1"/>
        <v>8131.2000000000007</v>
      </c>
      <c r="G26" s="62" t="s">
        <v>83</v>
      </c>
      <c r="H26" s="47" t="s">
        <v>84</v>
      </c>
      <c r="I26" s="60"/>
    </row>
    <row r="27" spans="2:9" outlineLevel="1" x14ac:dyDescent="0.25">
      <c r="B27" s="3" t="s">
        <v>11</v>
      </c>
      <c r="C27" s="20" t="s">
        <v>74</v>
      </c>
      <c r="D27" s="24">
        <v>9</v>
      </c>
      <c r="E27" s="2">
        <v>338.8</v>
      </c>
      <c r="F27" s="8">
        <f t="shared" si="1"/>
        <v>3049.2000000000003</v>
      </c>
      <c r="G27" s="62" t="s">
        <v>83</v>
      </c>
      <c r="H27" s="47" t="s">
        <v>85</v>
      </c>
      <c r="I27" s="60"/>
    </row>
    <row r="28" spans="2:9" outlineLevel="1" x14ac:dyDescent="0.25">
      <c r="B28" s="3" t="s">
        <v>11</v>
      </c>
      <c r="C28" s="20" t="s">
        <v>86</v>
      </c>
      <c r="D28" s="24">
        <v>24</v>
      </c>
      <c r="E28" s="2">
        <v>107.69</v>
      </c>
      <c r="F28" s="8">
        <f t="shared" si="1"/>
        <v>2584.56</v>
      </c>
      <c r="G28" s="62" t="s">
        <v>90</v>
      </c>
      <c r="H28" s="47" t="s">
        <v>91</v>
      </c>
      <c r="I28" s="60"/>
    </row>
    <row r="29" spans="2:9" outlineLevel="1" x14ac:dyDescent="0.25">
      <c r="B29" s="3" t="s">
        <v>11</v>
      </c>
      <c r="C29" s="20" t="s">
        <v>88</v>
      </c>
      <c r="D29" s="24">
        <v>2</v>
      </c>
      <c r="E29" s="2">
        <v>423.5</v>
      </c>
      <c r="F29" s="8">
        <f t="shared" si="1"/>
        <v>847</v>
      </c>
      <c r="G29" s="62" t="s">
        <v>94</v>
      </c>
      <c r="H29" s="47" t="s">
        <v>92</v>
      </c>
      <c r="I29" s="60"/>
    </row>
    <row r="30" spans="2:9" outlineLevel="1" x14ac:dyDescent="0.25">
      <c r="B30" s="3" t="s">
        <v>11</v>
      </c>
      <c r="C30" s="20" t="s">
        <v>89</v>
      </c>
      <c r="D30" s="24">
        <v>4</v>
      </c>
      <c r="E30" s="2">
        <v>295.45</v>
      </c>
      <c r="F30" s="8">
        <f t="shared" si="1"/>
        <v>1181.8</v>
      </c>
      <c r="G30" s="62" t="s">
        <v>95</v>
      </c>
      <c r="H30" s="47" t="s">
        <v>93</v>
      </c>
      <c r="I30" s="60"/>
    </row>
    <row r="31" spans="2:9" outlineLevel="1" x14ac:dyDescent="0.25">
      <c r="B31" s="3" t="s">
        <v>11</v>
      </c>
      <c r="C31" s="20" t="s">
        <v>87</v>
      </c>
      <c r="D31" s="24">
        <v>2</v>
      </c>
      <c r="E31" s="2">
        <v>284.14</v>
      </c>
      <c r="F31" s="8">
        <f t="shared" si="1"/>
        <v>568.28</v>
      </c>
      <c r="G31" s="62" t="s">
        <v>96</v>
      </c>
      <c r="H31" s="47" t="s">
        <v>93</v>
      </c>
      <c r="I31" s="60"/>
    </row>
    <row r="32" spans="2:9" ht="30" outlineLevel="1" x14ac:dyDescent="0.25">
      <c r="B32" s="3" t="s">
        <v>12</v>
      </c>
      <c r="C32" s="22" t="s">
        <v>111</v>
      </c>
      <c r="D32" s="24">
        <v>360</v>
      </c>
      <c r="E32" s="2">
        <v>122.87</v>
      </c>
      <c r="F32" s="8">
        <f t="shared" ref="F32" si="2">D32*E32</f>
        <v>44233.200000000004</v>
      </c>
      <c r="G32" s="62" t="s">
        <v>40</v>
      </c>
      <c r="H32" s="47" t="s">
        <v>27</v>
      </c>
      <c r="I32" s="60"/>
    </row>
    <row r="33" spans="2:12" ht="30" outlineLevel="1" x14ac:dyDescent="0.25">
      <c r="B33" s="3" t="s">
        <v>12</v>
      </c>
      <c r="C33" s="47" t="s">
        <v>82</v>
      </c>
      <c r="D33" s="24">
        <v>6</v>
      </c>
      <c r="E33" s="2">
        <v>438.69</v>
      </c>
      <c r="F33" s="8">
        <f t="shared" si="1"/>
        <v>2632.14</v>
      </c>
      <c r="G33" s="62" t="s">
        <v>81</v>
      </c>
      <c r="H33" s="47" t="s">
        <v>80</v>
      </c>
      <c r="I33" s="60"/>
    </row>
    <row r="34" spans="2:12" outlineLevel="1" x14ac:dyDescent="0.25">
      <c r="B34" s="3" t="s">
        <v>12</v>
      </c>
      <c r="C34" s="3" t="s">
        <v>101</v>
      </c>
      <c r="D34" s="24">
        <v>6</v>
      </c>
      <c r="E34" s="2">
        <v>243.3</v>
      </c>
      <c r="F34" s="8">
        <f t="shared" si="1"/>
        <v>1459.8000000000002</v>
      </c>
      <c r="G34" s="62" t="s">
        <v>81</v>
      </c>
      <c r="H34" s="47" t="s">
        <v>80</v>
      </c>
      <c r="I34" s="3"/>
    </row>
    <row r="35" spans="2:12" outlineLevel="1" x14ac:dyDescent="0.25">
      <c r="B35" s="3" t="s">
        <v>79</v>
      </c>
      <c r="C35" s="3" t="s">
        <v>102</v>
      </c>
      <c r="D35" s="24">
        <v>12</v>
      </c>
      <c r="E35" s="2">
        <v>205.58</v>
      </c>
      <c r="F35" s="8">
        <f t="shared" ref="F35" si="3">D35*E35</f>
        <v>2466.96</v>
      </c>
      <c r="G35" s="62" t="s">
        <v>103</v>
      </c>
      <c r="H35" s="47" t="s">
        <v>80</v>
      </c>
      <c r="I35" s="3"/>
    </row>
    <row r="36" spans="2:12" ht="30" outlineLevel="1" x14ac:dyDescent="0.25">
      <c r="B36" s="47" t="s">
        <v>108</v>
      </c>
      <c r="C36" s="72" t="s">
        <v>100</v>
      </c>
      <c r="D36" s="24">
        <v>22</v>
      </c>
      <c r="E36" s="2">
        <v>229.9</v>
      </c>
      <c r="F36" s="8">
        <f t="shared" ref="F36:F37" si="4">D36*E36</f>
        <v>5057.8</v>
      </c>
      <c r="G36" s="62" t="s">
        <v>104</v>
      </c>
      <c r="H36" s="47" t="s">
        <v>109</v>
      </c>
      <c r="I36" s="3"/>
    </row>
    <row r="37" spans="2:12" outlineLevel="1" x14ac:dyDescent="0.25">
      <c r="B37" s="3" t="s">
        <v>107</v>
      </c>
      <c r="C37" s="20" t="s">
        <v>106</v>
      </c>
      <c r="D37" s="24">
        <v>8</v>
      </c>
      <c r="E37" s="2">
        <v>229.9</v>
      </c>
      <c r="F37" s="8">
        <f t="shared" si="4"/>
        <v>1839.2</v>
      </c>
      <c r="G37" s="62" t="s">
        <v>104</v>
      </c>
      <c r="H37" s="47" t="s">
        <v>105</v>
      </c>
      <c r="I37" s="52"/>
    </row>
    <row r="38" spans="2:12" outlineLevel="1" x14ac:dyDescent="0.25">
      <c r="B38" s="3" t="s">
        <v>13</v>
      </c>
      <c r="C38" s="22" t="s">
        <v>32</v>
      </c>
      <c r="D38" s="9">
        <v>5</v>
      </c>
      <c r="E38" s="10">
        <v>785.29</v>
      </c>
      <c r="F38" s="8">
        <f t="shared" ref="F38:F40" si="5">D38*E38</f>
        <v>3926.45</v>
      </c>
      <c r="G38" s="62" t="s">
        <v>28</v>
      </c>
      <c r="H38" s="47" t="s">
        <v>36</v>
      </c>
      <c r="I38" s="3"/>
    </row>
    <row r="39" spans="2:12" outlineLevel="1" x14ac:dyDescent="0.25">
      <c r="B39" s="3" t="s">
        <v>13</v>
      </c>
      <c r="C39" s="22" t="s">
        <v>33</v>
      </c>
      <c r="D39" s="9">
        <v>5</v>
      </c>
      <c r="E39" s="10">
        <v>915.97</v>
      </c>
      <c r="F39" s="8">
        <f t="shared" si="5"/>
        <v>4579.8500000000004</v>
      </c>
      <c r="G39" s="62" t="s">
        <v>29</v>
      </c>
      <c r="H39" s="47" t="s">
        <v>35</v>
      </c>
      <c r="I39" s="3"/>
    </row>
    <row r="40" spans="2:12" outlineLevel="1" x14ac:dyDescent="0.25">
      <c r="B40" s="3" t="s">
        <v>13</v>
      </c>
      <c r="C40" s="22" t="s">
        <v>34</v>
      </c>
      <c r="D40" s="9">
        <v>5</v>
      </c>
      <c r="E40" s="10">
        <v>1195.48</v>
      </c>
      <c r="F40" s="8">
        <f t="shared" si="5"/>
        <v>5977.4</v>
      </c>
      <c r="G40" s="62" t="s">
        <v>30</v>
      </c>
      <c r="H40" s="47" t="s">
        <v>31</v>
      </c>
      <c r="I40" s="52"/>
    </row>
    <row r="41" spans="2:12" outlineLevel="1" x14ac:dyDescent="0.25">
      <c r="B41" s="3"/>
      <c r="C41" s="4" t="s">
        <v>2</v>
      </c>
      <c r="D41" s="24"/>
      <c r="E41" s="2"/>
      <c r="F41" s="27">
        <f>SUM(F22:F40)</f>
        <v>172255.72</v>
      </c>
      <c r="G41" s="66"/>
      <c r="H41" s="3"/>
      <c r="I41" s="3"/>
    </row>
    <row r="42" spans="2:12" ht="15.75" x14ac:dyDescent="0.25">
      <c r="B42" s="29" t="s">
        <v>15</v>
      </c>
      <c r="C42" s="30"/>
      <c r="D42" s="30"/>
      <c r="E42" s="30"/>
      <c r="F42" s="19">
        <f>F41</f>
        <v>172255.72</v>
      </c>
      <c r="G42" s="67"/>
      <c r="H42" s="3"/>
      <c r="I42" s="15"/>
      <c r="J42" s="11"/>
      <c r="K42" s="11"/>
      <c r="L42" s="11"/>
    </row>
    <row r="43" spans="2:12" ht="30" outlineLevel="1" x14ac:dyDescent="0.25">
      <c r="B43" s="31" t="s">
        <v>50</v>
      </c>
      <c r="C43" s="20" t="s">
        <v>65</v>
      </c>
      <c r="D43" s="9">
        <v>2</v>
      </c>
      <c r="E43" s="10">
        <v>401.84</v>
      </c>
      <c r="F43" s="8">
        <f>E43*D43</f>
        <v>803.68</v>
      </c>
      <c r="G43" s="63" t="s">
        <v>69</v>
      </c>
      <c r="H43" s="3" t="s">
        <v>49</v>
      </c>
      <c r="I43" s="47"/>
    </row>
    <row r="44" spans="2:12" ht="107.45" customHeight="1" outlineLevel="1" x14ac:dyDescent="0.25">
      <c r="B44" s="31" t="s">
        <v>50</v>
      </c>
      <c r="C44" s="20" t="s">
        <v>67</v>
      </c>
      <c r="D44" s="9">
        <v>1</v>
      </c>
      <c r="E44" s="10">
        <v>7093.61</v>
      </c>
      <c r="F44" s="8">
        <f>E44*D44</f>
        <v>7093.61</v>
      </c>
      <c r="G44" s="63" t="s">
        <v>68</v>
      </c>
      <c r="H44" s="3" t="s">
        <v>49</v>
      </c>
      <c r="I44" s="47"/>
    </row>
    <row r="45" spans="2:12" x14ac:dyDescent="0.25">
      <c r="B45" s="21"/>
      <c r="C45" s="73" t="s">
        <v>66</v>
      </c>
      <c r="D45" s="73"/>
      <c r="E45" s="73"/>
      <c r="F45" s="32">
        <f>SUM(F43:F44)</f>
        <v>7897.29</v>
      </c>
      <c r="G45" s="32"/>
      <c r="H45" s="3"/>
      <c r="I45" s="3"/>
    </row>
    <row r="46" spans="2:12" ht="15.75" x14ac:dyDescent="0.25">
      <c r="B46" s="28" t="s">
        <v>14</v>
      </c>
      <c r="C46" s="33"/>
      <c r="D46" s="34"/>
      <c r="E46" s="35"/>
      <c r="F46" s="23">
        <f>F45</f>
        <v>7897.29</v>
      </c>
      <c r="G46" s="51"/>
      <c r="H46" s="3"/>
      <c r="I46" s="3"/>
    </row>
    <row r="47" spans="2:12" ht="15.75" x14ac:dyDescent="0.25">
      <c r="B47" s="40"/>
      <c r="C47" s="41"/>
      <c r="D47" s="41"/>
      <c r="E47" s="41"/>
      <c r="F47" s="42"/>
      <c r="G47" s="42"/>
    </row>
    <row r="48" spans="2:12" ht="18.75" x14ac:dyDescent="0.3">
      <c r="C48" s="12"/>
      <c r="D48" s="13"/>
      <c r="E48" s="12" t="s">
        <v>3</v>
      </c>
      <c r="F48" s="39">
        <f>F15+F21+F42+F46</f>
        <v>277152.43</v>
      </c>
      <c r="G48" s="39"/>
      <c r="J48" s="44"/>
    </row>
    <row r="50" spans="2:7" x14ac:dyDescent="0.25">
      <c r="B50" t="s">
        <v>70</v>
      </c>
      <c r="F50" s="14"/>
      <c r="G50" s="14"/>
    </row>
    <row r="51" spans="2:7" x14ac:dyDescent="0.25">
      <c r="D51"/>
      <c r="E51"/>
    </row>
    <row r="52" spans="2:7" x14ac:dyDescent="0.25">
      <c r="B52" t="s">
        <v>71</v>
      </c>
      <c r="D52"/>
      <c r="E52"/>
    </row>
    <row r="53" spans="2:7" x14ac:dyDescent="0.25">
      <c r="B53" s="61"/>
    </row>
    <row r="56" spans="2:7" x14ac:dyDescent="0.25">
      <c r="F56" s="45"/>
    </row>
  </sheetData>
  <mergeCells count="6">
    <mergeCell ref="C45:E45"/>
    <mergeCell ref="B7:C7"/>
    <mergeCell ref="B21:E21"/>
    <mergeCell ref="C12:E12"/>
    <mergeCell ref="C14:E14"/>
    <mergeCell ref="B15:E15"/>
  </mergeCells>
  <hyperlinks>
    <hyperlink ref="G23" r:id="rId1" display="javascript:__doPostBack('ctl00$uxMainContent$uxFilteredCheapestProductListControl$uxDataView$ctl02$uxShowProduct','')" xr:uid="{00000000-0004-0000-0000-000006000000}"/>
    <hyperlink ref="G22" r:id="rId2" display="javascript:__doPostBack('ctl00$uxMainContent$uxFilteredCheapestProductListControl$uxDataView$ctl02$uxShowProduct','')" xr:uid="{00000000-0004-0000-0000-000005000000}"/>
    <hyperlink ref="G16" r:id="rId3" display="javascript:__doPostBack('ctl00$uxMainContent$uxFilteredCheapestProductListControl$uxDataView$ctl02$uxShowProduct','')" xr:uid="{00000000-0004-0000-0000-000004000000}"/>
    <hyperlink ref="G20" r:id="rId4" display="javascript:__doPostBack('ctl00$uxMainContent$uxFilteredCheapestProductListControl$uxDataView$ctl02$uxShowProduct','')" xr:uid="{00000000-0004-0000-0000-000003000000}"/>
    <hyperlink ref="G40" r:id="rId5" display="javascript:__doPostBack('ctl00$uxMainContent$uxFilteredCheapestProductListControl$uxDataView$ctl04$uxShowProduct','')" xr:uid="{00000000-0004-0000-0000-000002000000}"/>
    <hyperlink ref="G39" r:id="rId6" display="javascript:__doPostBack('ctl00$uxMainContent$uxFilteredCheapestProductListControl$uxDataView$ctl03$uxShowProduct','')" xr:uid="{00000000-0004-0000-0000-000001000000}"/>
    <hyperlink ref="G38" r:id="rId7" display="javascript:__doPostBack('ctl00$uxMainContent$uxFilteredCheapestProductListControl$uxDataView$ctl02$uxShowProduct','')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Lapa1!Drukāt_virsrakstus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</dc:creator>
  <cp:lastModifiedBy>Sintija Tenisa</cp:lastModifiedBy>
  <cp:lastPrinted>2021-09-29T06:13:43Z</cp:lastPrinted>
  <dcterms:created xsi:type="dcterms:W3CDTF">2021-08-12T07:31:25Z</dcterms:created>
  <dcterms:modified xsi:type="dcterms:W3CDTF">2021-10-28T12:26:07Z</dcterms:modified>
</cp:coreProperties>
</file>