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adazi.lv\data\PUBLIC\DOMES_SEDES\AVIZEI un MAJAS LAPAI\2021.gads\10_OKTOBRIS\"/>
    </mc:Choice>
  </mc:AlternateContent>
  <xr:revisionPtr revIDLastSave="0" documentId="8_{60CC2C11-D429-43B5-B55C-228FFB134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_2022_1_pusg._labot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K20" i="1"/>
  <c r="L20" i="1" s="1"/>
  <c r="M20" i="1" s="1"/>
  <c r="K19" i="1"/>
  <c r="L19" i="1" s="1"/>
  <c r="M19" i="1" s="1"/>
  <c r="K18" i="1"/>
  <c r="L18" i="1" s="1"/>
  <c r="M18" i="1" s="1"/>
  <c r="K17" i="1"/>
  <c r="L17" i="1" s="1"/>
  <c r="M17" i="1" s="1"/>
  <c r="K16" i="1"/>
  <c r="L16" i="1" s="1"/>
  <c r="M16" i="1" s="1"/>
  <c r="K15" i="1"/>
  <c r="L15" i="1" s="1"/>
  <c r="M15" i="1" s="1"/>
  <c r="K14" i="1"/>
  <c r="L14" i="1" s="1"/>
  <c r="M14" i="1" s="1"/>
  <c r="L13" i="1"/>
  <c r="M13" i="1" s="1"/>
  <c r="K13" i="1"/>
  <c r="K12" i="1"/>
  <c r="L12" i="1" s="1"/>
  <c r="M12" i="1" s="1"/>
  <c r="K11" i="1"/>
  <c r="L11" i="1" s="1"/>
  <c r="M11" i="1" s="1"/>
  <c r="K10" i="1"/>
  <c r="L10" i="1" s="1"/>
  <c r="M10" i="1" s="1"/>
  <c r="K9" i="1"/>
  <c r="K21" i="1" l="1"/>
  <c r="L9" i="1"/>
  <c r="L21" i="1" s="1"/>
  <c r="M9" i="1" l="1"/>
  <c r="M21" i="1" s="1"/>
  <c r="M22" i="1" s="1"/>
  <c r="M23" i="1" s="1"/>
  <c r="L22" i="1"/>
  <c r="L23" i="1" s="1"/>
</calcChain>
</file>

<file path=xl/sharedStrings.xml><?xml version="1.0" encoding="utf-8"?>
<sst xmlns="http://schemas.openxmlformats.org/spreadsheetml/2006/main" count="51" uniqueCount="49">
  <si>
    <r>
      <t>Pielikums 21.08.2019. domes lēmumam (prot.Nr.12, 14.</t>
    </r>
    <r>
      <rPr>
        <sz val="11"/>
        <color indexed="8"/>
        <rFont val="Calibri"/>
        <family val="2"/>
        <charset val="186"/>
      </rPr>
      <t>§</t>
    </r>
    <r>
      <rPr>
        <sz val="11"/>
        <color indexed="8"/>
        <rFont val="Times New Roman"/>
        <family val="1"/>
        <charset val="186"/>
      </rPr>
      <t>.)</t>
    </r>
  </si>
  <si>
    <t xml:space="preserve">Carnikavas novada pašvaldības  bērnu un jauniešu interešu izglītības pulciņu programmu  finansējuma </t>
  </si>
  <si>
    <t>sadalījums 2021.gada septembris- decembris</t>
  </si>
  <si>
    <t>N.p.k.</t>
  </si>
  <si>
    <t>Programmas nosaukums</t>
  </si>
  <si>
    <t>Īstenotājs</t>
  </si>
  <si>
    <t xml:space="preserve">Stundu </t>
  </si>
  <si>
    <t>Slodze</t>
  </si>
  <si>
    <t>Finansējums</t>
  </si>
  <si>
    <t xml:space="preserve">Finans. 4 mēn.  </t>
  </si>
  <si>
    <t>1.</t>
  </si>
  <si>
    <t>Izglītības Ministrijas mērķdotācijas 2,1 slodzes pie max atalgojuma 1005 euro</t>
  </si>
  <si>
    <t xml:space="preserve">  1.1.</t>
  </si>
  <si>
    <t>Koris (1.-4.  un 5.-9. klase)</t>
  </si>
  <si>
    <t>Līga Priede</t>
  </si>
  <si>
    <t>1.2.</t>
  </si>
  <si>
    <t>Tautas deju pulciņš (1. - 9. klase)</t>
  </si>
  <si>
    <t>Jānis Precinieks</t>
  </si>
  <si>
    <t xml:space="preserve"> 1.3.</t>
  </si>
  <si>
    <t>Tekstiltehnikas pulciņš (5.-9. klase)</t>
  </si>
  <si>
    <t>Ineta Rītiņa</t>
  </si>
  <si>
    <t>1.4.</t>
  </si>
  <si>
    <t>Vācu valodas pulciņš 2. - 5. klase</t>
  </si>
  <si>
    <t>Rita Paeglīte</t>
  </si>
  <si>
    <t>1.5.</t>
  </si>
  <si>
    <t>AWARD pašaudzin.programma (7.-9.kl.)</t>
  </si>
  <si>
    <t>Alise Timermane-Legzdiņa</t>
  </si>
  <si>
    <t>1.6.</t>
  </si>
  <si>
    <t>Carnikavas Mazpulks ( 1.- 9.klase)</t>
  </si>
  <si>
    <t>Arnita Kampāne</t>
  </si>
  <si>
    <t>1.7.</t>
  </si>
  <si>
    <t>"Prāta spēles"  (1. -9. klase)</t>
  </si>
  <si>
    <t>Katija Smotrova</t>
  </si>
  <si>
    <t>1.8.</t>
  </si>
  <si>
    <t>Jaunais galdnieks (4.-9. klase)</t>
  </si>
  <si>
    <t>Raimonds Kalniņš</t>
  </si>
  <si>
    <t>1.9.</t>
  </si>
  <si>
    <t>Atlētiskā sagatavotība - Fitness</t>
  </si>
  <si>
    <t>Judīte Strode</t>
  </si>
  <si>
    <t>1.10.</t>
  </si>
  <si>
    <t>Skolēnu mācību uzņēmumi</t>
  </si>
  <si>
    <t>1.11.</t>
  </si>
  <si>
    <t>Šaha pulciņš (1.-3. klase)</t>
  </si>
  <si>
    <t>Atis Bērziņš</t>
  </si>
  <si>
    <t>1.12.</t>
  </si>
  <si>
    <t>Fizisko aktivitāšu pulciņš (1.-5. Klase)</t>
  </si>
  <si>
    <t>Kristaps Odziņš</t>
  </si>
  <si>
    <t>Kopā</t>
  </si>
  <si>
    <t>VSAOI 23,59 %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</si>
</sst>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2"/>
      <color rgb="FFC00000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164" fontId="12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2" fillId="2" borderId="1" xfId="0" applyNumberFormat="1" applyFont="1" applyFill="1" applyBorder="1" applyAlignment="1">
      <alignment horizontal="center" vertical="top"/>
    </xf>
    <xf numFmtId="0" fontId="13" fillId="2" borderId="0" xfId="0" applyFont="1" applyFill="1"/>
    <xf numFmtId="16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/>
    </xf>
    <xf numFmtId="0" fontId="12" fillId="2" borderId="0" xfId="0" applyFont="1" applyFill="1"/>
    <xf numFmtId="16" fontId="1" fillId="2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2" fontId="11" fillId="2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/>
    <xf numFmtId="0" fontId="1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/>
    <xf numFmtId="2" fontId="1" fillId="0" borderId="0" xfId="0" applyNumberFormat="1" applyFont="1"/>
    <xf numFmtId="4" fontId="16" fillId="0" borderId="0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top"/>
    </xf>
    <xf numFmtId="0" fontId="15" fillId="2" borderId="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6"/>
  <sheetViews>
    <sheetView tabSelected="1" showWhiteSpace="0" view="pageLayout" topLeftCell="A5" zoomScaleNormal="130" workbookViewId="0">
      <selection activeCell="B22" sqref="B22:G22"/>
    </sheetView>
  </sheetViews>
  <sheetFormatPr defaultColWidth="9.140625" defaultRowHeight="15.75" x14ac:dyDescent="0.25"/>
  <cols>
    <col min="1" max="1" width="9.140625" style="1"/>
    <col min="2" max="2" width="17.85546875" style="1" customWidth="1"/>
    <col min="3" max="3" width="9.140625" style="1" customWidth="1"/>
    <col min="4" max="4" width="8.85546875" style="1" customWidth="1"/>
    <col min="5" max="5" width="9.140625" style="1" hidden="1" customWidth="1"/>
    <col min="6" max="6" width="9.140625" style="1"/>
    <col min="7" max="7" width="9.7109375" style="1" customWidth="1"/>
    <col min="8" max="8" width="9.140625" style="1" hidden="1" customWidth="1"/>
    <col min="9" max="9" width="1" style="6" hidden="1" customWidth="1"/>
    <col min="10" max="10" width="9.140625" style="1"/>
    <col min="11" max="11" width="9.5703125" style="1" customWidth="1"/>
    <col min="12" max="12" width="14" style="1" customWidth="1"/>
    <col min="13" max="13" width="14.85546875" style="1" customWidth="1"/>
    <col min="14" max="14" width="1.85546875" style="5" customWidth="1"/>
    <col min="15" max="15" width="19.7109375" style="5" customWidth="1"/>
    <col min="16" max="80" width="9.140625" style="5"/>
    <col min="81" max="16384" width="9.140625" style="33"/>
  </cols>
  <sheetData>
    <row r="1" spans="1:16" hidden="1" x14ac:dyDescent="0.25">
      <c r="G1" s="2" t="s">
        <v>0</v>
      </c>
      <c r="H1" s="2"/>
      <c r="I1" s="3"/>
      <c r="J1" s="2"/>
      <c r="K1" s="2"/>
      <c r="L1" s="2"/>
      <c r="M1" s="2"/>
      <c r="N1" s="4"/>
    </row>
    <row r="2" spans="1:16" ht="6" hidden="1" customHeight="1" x14ac:dyDescent="0.25"/>
    <row r="3" spans="1:16" ht="14.25" hidden="1" customHeight="1" x14ac:dyDescent="0.25">
      <c r="A3" s="43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5.25" hidden="1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6" ht="18.600000000000001" customHeight="1" x14ac:dyDescent="0.25">
      <c r="A5" s="45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6" x14ac:dyDescent="0.25">
      <c r="A6" s="47" t="s">
        <v>3</v>
      </c>
      <c r="B6" s="49" t="s">
        <v>4</v>
      </c>
      <c r="C6" s="48"/>
      <c r="D6" s="48"/>
      <c r="E6" s="7"/>
      <c r="F6" s="49" t="s">
        <v>5</v>
      </c>
      <c r="G6" s="48"/>
      <c r="H6" s="7"/>
      <c r="I6" s="8"/>
      <c r="J6" s="49" t="s">
        <v>6</v>
      </c>
      <c r="K6" s="49" t="s">
        <v>7</v>
      </c>
      <c r="L6" s="50" t="s">
        <v>8</v>
      </c>
      <c r="M6" s="49" t="s">
        <v>9</v>
      </c>
    </row>
    <row r="7" spans="1:16" ht="13.5" customHeight="1" x14ac:dyDescent="0.25">
      <c r="A7" s="48"/>
      <c r="B7" s="48"/>
      <c r="C7" s="48"/>
      <c r="D7" s="48"/>
      <c r="E7" s="7"/>
      <c r="F7" s="48"/>
      <c r="G7" s="48"/>
      <c r="H7" s="7"/>
      <c r="I7" s="8"/>
      <c r="J7" s="48"/>
      <c r="K7" s="48"/>
      <c r="L7" s="51"/>
      <c r="M7" s="48"/>
    </row>
    <row r="8" spans="1:16" ht="15" customHeight="1" x14ac:dyDescent="0.25">
      <c r="A8" s="9" t="s">
        <v>10</v>
      </c>
      <c r="B8" s="52" t="s">
        <v>11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6" s="5" customFormat="1" ht="32.25" customHeight="1" x14ac:dyDescent="0.25">
      <c r="A9" s="10" t="s">
        <v>12</v>
      </c>
      <c r="B9" s="39" t="s">
        <v>13</v>
      </c>
      <c r="C9" s="40"/>
      <c r="D9" s="41"/>
      <c r="E9" s="11"/>
      <c r="F9" s="42" t="s">
        <v>14</v>
      </c>
      <c r="G9" s="42"/>
      <c r="H9" s="11"/>
      <c r="I9" s="12"/>
      <c r="J9" s="13">
        <v>4</v>
      </c>
      <c r="K9" s="14">
        <f t="shared" ref="K9:K18" si="0">ROUND(J9,1)/30</f>
        <v>0.13333333333333333</v>
      </c>
      <c r="L9" s="15">
        <f>ROUND(K9,3)*1005</f>
        <v>133.66500000000002</v>
      </c>
      <c r="M9" s="16">
        <f t="shared" ref="M9:M18" si="1">ROUND(L9,2)*4</f>
        <v>534.67999999999995</v>
      </c>
    </row>
    <row r="10" spans="1:16" s="5" customFormat="1" ht="23.25" customHeight="1" x14ac:dyDescent="0.25">
      <c r="A10" s="10" t="s">
        <v>15</v>
      </c>
      <c r="B10" s="39" t="s">
        <v>16</v>
      </c>
      <c r="C10" s="40"/>
      <c r="D10" s="41"/>
      <c r="E10" s="11"/>
      <c r="F10" s="53" t="s">
        <v>17</v>
      </c>
      <c r="G10" s="53"/>
      <c r="H10" s="11"/>
      <c r="I10" s="12"/>
      <c r="J10" s="13">
        <v>17</v>
      </c>
      <c r="K10" s="14">
        <f t="shared" si="0"/>
        <v>0.56666666666666665</v>
      </c>
      <c r="L10" s="15">
        <f t="shared" ref="L10:L18" si="2">ROUND(K10,3)*1005</f>
        <v>569.83499999999992</v>
      </c>
      <c r="M10" s="16">
        <f t="shared" si="1"/>
        <v>2279.36</v>
      </c>
      <c r="P10" s="17"/>
    </row>
    <row r="11" spans="1:16" s="5" customFormat="1" ht="16.5" customHeight="1" x14ac:dyDescent="0.25">
      <c r="A11" s="10" t="s">
        <v>18</v>
      </c>
      <c r="B11" s="39" t="s">
        <v>19</v>
      </c>
      <c r="C11" s="40"/>
      <c r="D11" s="41"/>
      <c r="E11" s="11"/>
      <c r="F11" s="42" t="s">
        <v>20</v>
      </c>
      <c r="G11" s="42"/>
      <c r="H11" s="11"/>
      <c r="I11" s="12"/>
      <c r="J11" s="13">
        <v>6</v>
      </c>
      <c r="K11" s="14">
        <f t="shared" si="0"/>
        <v>0.2</v>
      </c>
      <c r="L11" s="15">
        <f t="shared" si="2"/>
        <v>201</v>
      </c>
      <c r="M11" s="16">
        <f t="shared" si="1"/>
        <v>804</v>
      </c>
    </row>
    <row r="12" spans="1:16" s="5" customFormat="1" ht="18" customHeight="1" x14ac:dyDescent="0.25">
      <c r="A12" s="10" t="s">
        <v>21</v>
      </c>
      <c r="B12" s="39" t="s">
        <v>22</v>
      </c>
      <c r="C12" s="40"/>
      <c r="D12" s="41"/>
      <c r="E12" s="11"/>
      <c r="F12" s="42" t="s">
        <v>23</v>
      </c>
      <c r="G12" s="42"/>
      <c r="H12" s="11"/>
      <c r="I12" s="12"/>
      <c r="J12" s="13">
        <v>2</v>
      </c>
      <c r="K12" s="14">
        <f t="shared" si="0"/>
        <v>6.6666666666666666E-2</v>
      </c>
      <c r="L12" s="15">
        <f t="shared" si="2"/>
        <v>67.335000000000008</v>
      </c>
      <c r="M12" s="16">
        <f t="shared" si="1"/>
        <v>269.36</v>
      </c>
    </row>
    <row r="13" spans="1:16" s="20" customFormat="1" ht="30.75" customHeight="1" x14ac:dyDescent="0.25">
      <c r="A13" s="18" t="s">
        <v>24</v>
      </c>
      <c r="B13" s="54" t="s">
        <v>25</v>
      </c>
      <c r="C13" s="55"/>
      <c r="D13" s="56"/>
      <c r="E13" s="19"/>
      <c r="F13" s="57" t="s">
        <v>26</v>
      </c>
      <c r="G13" s="57"/>
      <c r="H13" s="19"/>
      <c r="I13" s="13"/>
      <c r="J13" s="13">
        <v>6</v>
      </c>
      <c r="K13" s="14">
        <f t="shared" si="0"/>
        <v>0.2</v>
      </c>
      <c r="L13" s="16">
        <f t="shared" si="2"/>
        <v>201</v>
      </c>
      <c r="M13" s="16">
        <f t="shared" si="1"/>
        <v>804</v>
      </c>
    </row>
    <row r="14" spans="1:16" s="5" customFormat="1" ht="15" customHeight="1" x14ac:dyDescent="0.25">
      <c r="A14" s="21" t="s">
        <v>27</v>
      </c>
      <c r="B14" s="58" t="s">
        <v>28</v>
      </c>
      <c r="C14" s="59"/>
      <c r="D14" s="60"/>
      <c r="E14" s="11"/>
      <c r="F14" s="61" t="s">
        <v>29</v>
      </c>
      <c r="G14" s="61"/>
      <c r="H14" s="11"/>
      <c r="I14" s="12"/>
      <c r="J14" s="13">
        <v>4</v>
      </c>
      <c r="K14" s="14">
        <f>ROUND(J14,1)/30</f>
        <v>0.13333333333333333</v>
      </c>
      <c r="L14" s="15">
        <f t="shared" si="2"/>
        <v>133.66500000000002</v>
      </c>
      <c r="M14" s="16">
        <f>ROUND(L14,2)*4</f>
        <v>534.67999999999995</v>
      </c>
    </row>
    <row r="15" spans="1:16" s="5" customFormat="1" ht="15.75" customHeight="1" x14ac:dyDescent="0.25">
      <c r="A15" s="21" t="s">
        <v>30</v>
      </c>
      <c r="B15" s="39" t="s">
        <v>31</v>
      </c>
      <c r="C15" s="40"/>
      <c r="D15" s="41"/>
      <c r="E15" s="11"/>
      <c r="F15" s="42" t="s">
        <v>32</v>
      </c>
      <c r="G15" s="42"/>
      <c r="H15" s="11"/>
      <c r="I15" s="12"/>
      <c r="J15" s="13">
        <v>4</v>
      </c>
      <c r="K15" s="14">
        <f t="shared" si="0"/>
        <v>0.13333333333333333</v>
      </c>
      <c r="L15" s="15">
        <f t="shared" si="2"/>
        <v>133.66500000000002</v>
      </c>
      <c r="M15" s="16">
        <f t="shared" si="1"/>
        <v>534.67999999999995</v>
      </c>
    </row>
    <row r="16" spans="1:16" s="20" customFormat="1" ht="29.25" customHeight="1" x14ac:dyDescent="0.25">
      <c r="A16" s="18" t="s">
        <v>33</v>
      </c>
      <c r="B16" s="54" t="s">
        <v>34</v>
      </c>
      <c r="C16" s="55"/>
      <c r="D16" s="56"/>
      <c r="E16" s="19"/>
      <c r="F16" s="53" t="s">
        <v>35</v>
      </c>
      <c r="G16" s="53"/>
      <c r="H16" s="19"/>
      <c r="I16" s="22"/>
      <c r="J16" s="13">
        <v>10</v>
      </c>
      <c r="K16" s="14">
        <f t="shared" si="0"/>
        <v>0.33333333333333331</v>
      </c>
      <c r="L16" s="16">
        <f t="shared" si="2"/>
        <v>334.66500000000002</v>
      </c>
      <c r="M16" s="16">
        <f t="shared" si="1"/>
        <v>1338.68</v>
      </c>
    </row>
    <row r="17" spans="1:80" s="5" customFormat="1" ht="15.75" customHeight="1" x14ac:dyDescent="0.25">
      <c r="A17" s="21" t="s">
        <v>36</v>
      </c>
      <c r="B17" s="54" t="s">
        <v>37</v>
      </c>
      <c r="C17" s="55"/>
      <c r="D17" s="56"/>
      <c r="E17" s="23"/>
      <c r="F17" s="53" t="s">
        <v>38</v>
      </c>
      <c r="G17" s="53"/>
      <c r="H17" s="23"/>
      <c r="I17" s="12"/>
      <c r="J17" s="13">
        <v>6</v>
      </c>
      <c r="K17" s="14">
        <f t="shared" si="0"/>
        <v>0.2</v>
      </c>
      <c r="L17" s="15">
        <f t="shared" si="2"/>
        <v>201</v>
      </c>
      <c r="M17" s="16">
        <f t="shared" si="1"/>
        <v>804</v>
      </c>
    </row>
    <row r="18" spans="1:80" s="5" customFormat="1" ht="22.5" customHeight="1" x14ac:dyDescent="0.25">
      <c r="A18" s="21" t="s">
        <v>39</v>
      </c>
      <c r="B18" s="54" t="s">
        <v>40</v>
      </c>
      <c r="C18" s="55"/>
      <c r="D18" s="56"/>
      <c r="E18" s="23"/>
      <c r="F18" s="53" t="s">
        <v>29</v>
      </c>
      <c r="G18" s="53"/>
      <c r="H18" s="23"/>
      <c r="I18" s="24"/>
      <c r="J18" s="13">
        <v>4</v>
      </c>
      <c r="K18" s="14">
        <f t="shared" si="0"/>
        <v>0.13333333333333333</v>
      </c>
      <c r="L18" s="15">
        <f t="shared" si="2"/>
        <v>133.66500000000002</v>
      </c>
      <c r="M18" s="16">
        <f t="shared" si="1"/>
        <v>534.67999999999995</v>
      </c>
    </row>
    <row r="19" spans="1:80" s="5" customFormat="1" ht="22.5" customHeight="1" x14ac:dyDescent="0.25">
      <c r="A19" s="21" t="s">
        <v>41</v>
      </c>
      <c r="B19" s="54" t="s">
        <v>42</v>
      </c>
      <c r="C19" s="55"/>
      <c r="D19" s="56"/>
      <c r="E19" s="19"/>
      <c r="F19" s="68" t="s">
        <v>43</v>
      </c>
      <c r="G19" s="69"/>
      <c r="H19" s="19"/>
      <c r="I19" s="12"/>
      <c r="J19" s="13">
        <v>8</v>
      </c>
      <c r="K19" s="14">
        <f>ROUND(J19,1)/30</f>
        <v>0.26666666666666666</v>
      </c>
      <c r="L19" s="15">
        <f>ROUND(K19,3)*1005</f>
        <v>268.33500000000004</v>
      </c>
      <c r="M19" s="16">
        <f>ROUND(L19,2)*4</f>
        <v>1073.3599999999999</v>
      </c>
    </row>
    <row r="20" spans="1:80" s="5" customFormat="1" ht="22.5" customHeight="1" x14ac:dyDescent="0.25">
      <c r="A20" s="18" t="s">
        <v>44</v>
      </c>
      <c r="B20" s="54" t="s">
        <v>45</v>
      </c>
      <c r="C20" s="55"/>
      <c r="D20" s="56"/>
      <c r="E20" s="23"/>
      <c r="F20" s="68" t="s">
        <v>46</v>
      </c>
      <c r="G20" s="69"/>
      <c r="H20" s="23"/>
      <c r="I20" s="12"/>
      <c r="J20" s="13">
        <v>8</v>
      </c>
      <c r="K20" s="14">
        <f>ROUND(J20,1)/30</f>
        <v>0.26666666666666666</v>
      </c>
      <c r="L20" s="15">
        <f>ROUND(K20,3)*1005</f>
        <v>268.33500000000004</v>
      </c>
      <c r="M20" s="16">
        <f>ROUND(L20,2)*4</f>
        <v>1073.3599999999999</v>
      </c>
    </row>
    <row r="21" spans="1:80" s="5" customFormat="1" ht="15.75" customHeight="1" x14ac:dyDescent="0.25">
      <c r="A21" s="25"/>
      <c r="B21" s="39" t="s">
        <v>47</v>
      </c>
      <c r="C21" s="40"/>
      <c r="D21" s="40"/>
      <c r="E21" s="40"/>
      <c r="F21" s="40"/>
      <c r="G21" s="41"/>
      <c r="H21" s="11"/>
      <c r="I21" s="12"/>
      <c r="J21" s="25">
        <f>SUM(J9:J20)</f>
        <v>79</v>
      </c>
      <c r="K21" s="26">
        <f>SUM(K9:K20)</f>
        <v>2.6333333333333329</v>
      </c>
      <c r="L21" s="27">
        <f>SUM(L9:L20)</f>
        <v>2646.165</v>
      </c>
      <c r="M21" s="26">
        <f>SUM(M9:M20)</f>
        <v>10584.840000000002</v>
      </c>
      <c r="N21" s="28"/>
    </row>
    <row r="22" spans="1:80" s="5" customFormat="1" ht="15.75" customHeight="1" x14ac:dyDescent="0.25">
      <c r="A22" s="29"/>
      <c r="B22" s="62" t="s">
        <v>48</v>
      </c>
      <c r="C22" s="63"/>
      <c r="D22" s="63"/>
      <c r="E22" s="63"/>
      <c r="F22" s="63"/>
      <c r="G22" s="64"/>
      <c r="H22" s="11"/>
      <c r="I22" s="12"/>
      <c r="J22" s="10"/>
      <c r="K22" s="11"/>
      <c r="L22" s="15">
        <f>ROUND(L21,2)*23.59%</f>
        <v>624.23150299999998</v>
      </c>
      <c r="M22" s="16">
        <f>ROUND(M21,2)*23.59%</f>
        <v>2496.9637560000001</v>
      </c>
    </row>
    <row r="23" spans="1:80" s="5" customFormat="1" ht="15.75" customHeight="1" x14ac:dyDescent="0.25">
      <c r="A23" s="30"/>
      <c r="B23" s="65" t="s">
        <v>47</v>
      </c>
      <c r="C23" s="66"/>
      <c r="D23" s="66"/>
      <c r="E23" s="66"/>
      <c r="F23" s="66"/>
      <c r="G23" s="67"/>
      <c r="H23" s="11"/>
      <c r="I23" s="12"/>
      <c r="J23" s="25"/>
      <c r="K23" s="31"/>
      <c r="L23" s="26">
        <f>SUM(L21:L22)</f>
        <v>3270.3965029999999</v>
      </c>
      <c r="M23" s="27">
        <f>SUM(M21:M22)</f>
        <v>13081.803756000001</v>
      </c>
    </row>
    <row r="24" spans="1:80" s="5" customFormat="1" ht="13.5" customHeight="1" x14ac:dyDescent="0.25">
      <c r="C24" s="32"/>
      <c r="D24" s="32"/>
      <c r="E24" s="32"/>
      <c r="F24" s="32"/>
      <c r="G24" s="1"/>
      <c r="H24" s="1"/>
      <c r="I24" s="6"/>
      <c r="J24" s="33"/>
      <c r="K24" s="33"/>
      <c r="L24" s="33"/>
      <c r="M24" s="33"/>
    </row>
    <row r="25" spans="1:80" s="5" customFormat="1" ht="13.5" customHeight="1" x14ac:dyDescent="0.25">
      <c r="B25" s="1"/>
      <c r="C25" s="1"/>
      <c r="D25" s="1"/>
      <c r="E25" s="1"/>
      <c r="F25" s="1"/>
      <c r="G25" s="1"/>
      <c r="H25" s="1"/>
      <c r="I25" s="6"/>
      <c r="J25" s="33"/>
      <c r="K25" s="33"/>
      <c r="L25" s="34"/>
      <c r="M25" s="33"/>
    </row>
    <row r="26" spans="1:80" s="5" customFormat="1" ht="13.5" customHeight="1" x14ac:dyDescent="0.25">
      <c r="A26" s="1"/>
      <c r="B26" s="1"/>
      <c r="C26" s="1"/>
      <c r="D26" s="1"/>
      <c r="E26" s="1"/>
      <c r="F26" s="1"/>
      <c r="G26" s="1"/>
      <c r="H26" s="1"/>
      <c r="I26" s="6"/>
      <c r="J26" s="1"/>
      <c r="K26" s="1"/>
      <c r="L26" s="1"/>
      <c r="M26" s="1"/>
    </row>
    <row r="27" spans="1:80" s="5" customFormat="1" ht="16.5" customHeight="1" x14ac:dyDescent="0.25">
      <c r="A27" s="1"/>
      <c r="B27" s="1"/>
      <c r="C27" s="1"/>
      <c r="D27" s="1"/>
      <c r="E27" s="1"/>
      <c r="F27" s="1"/>
      <c r="G27" s="1"/>
      <c r="H27" s="1"/>
      <c r="I27" s="6"/>
      <c r="J27" s="1"/>
      <c r="K27" s="1"/>
      <c r="L27" s="35"/>
      <c r="M27" s="1"/>
    </row>
    <row r="28" spans="1:80" s="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6"/>
      <c r="J28" s="1"/>
      <c r="K28" s="1"/>
      <c r="L28" s="36"/>
      <c r="M28" s="37"/>
    </row>
    <row r="29" spans="1:80" s="1" customFormat="1" ht="15" customHeight="1" x14ac:dyDescent="0.25">
      <c r="I29" s="6"/>
      <c r="L29" s="38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</row>
    <row r="34" spans="9:80" s="1" customFormat="1" ht="15" customHeight="1" x14ac:dyDescent="0.25">
      <c r="I34" s="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</row>
    <row r="36" spans="9:80" s="1" customFormat="1" ht="14.25" customHeight="1" x14ac:dyDescent="0.25">
      <c r="I36" s="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</sheetData>
  <mergeCells count="37">
    <mergeCell ref="B21:G21"/>
    <mergeCell ref="B22:G22"/>
    <mergeCell ref="B23:G23"/>
    <mergeCell ref="B18:D18"/>
    <mergeCell ref="F18:G18"/>
    <mergeCell ref="B19:D19"/>
    <mergeCell ref="F19:G19"/>
    <mergeCell ref="B20:D20"/>
    <mergeCell ref="F20:G20"/>
    <mergeCell ref="B15:D15"/>
    <mergeCell ref="F15:G15"/>
    <mergeCell ref="B16:D16"/>
    <mergeCell ref="F16:G16"/>
    <mergeCell ref="B17:D17"/>
    <mergeCell ref="F17:G17"/>
    <mergeCell ref="B12:D12"/>
    <mergeCell ref="F12:G12"/>
    <mergeCell ref="B13:D13"/>
    <mergeCell ref="F13:G13"/>
    <mergeCell ref="B14:D14"/>
    <mergeCell ref="F14:G14"/>
    <mergeCell ref="B11:D11"/>
    <mergeCell ref="F11:G11"/>
    <mergeCell ref="A3:M4"/>
    <mergeCell ref="A5:M5"/>
    <mergeCell ref="A6:A7"/>
    <mergeCell ref="B6:D7"/>
    <mergeCell ref="F6:G7"/>
    <mergeCell ref="J6:J7"/>
    <mergeCell ref="K6:K7"/>
    <mergeCell ref="L6:L7"/>
    <mergeCell ref="M6:M7"/>
    <mergeCell ref="B8:M8"/>
    <mergeCell ref="B9:D9"/>
    <mergeCell ref="F9:G9"/>
    <mergeCell ref="B10:D10"/>
    <mergeCell ref="F10:G10"/>
  </mergeCells>
  <pageMargins left="0.70866141732283472" right="0.70866141732283472" top="1.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2021_2022_1_pusg._labots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Kalvane</dc:creator>
  <cp:lastModifiedBy>Sintija Tenisa</cp:lastModifiedBy>
  <dcterms:created xsi:type="dcterms:W3CDTF">2021-10-25T14:27:44Z</dcterms:created>
  <dcterms:modified xsi:type="dcterms:W3CDTF">2021-10-28T11:54:20Z</dcterms:modified>
</cp:coreProperties>
</file>