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9_SEPTEMBRIS\28.09.2023\PIENEMTIE dokumenti\"/>
    </mc:Choice>
  </mc:AlternateContent>
  <xr:revisionPtr revIDLastSave="0" documentId="13_ncr:1_{C04054DD-1416-419B-AB57-105AE876B993}" xr6:coauthVersionLast="47" xr6:coauthVersionMax="47" xr10:uidLastSave="{00000000-0000-0000-0000-000000000000}"/>
  <bookViews>
    <workbookView xWindow="-120" yWindow="-120" windowWidth="29040" windowHeight="15720" xr2:uid="{85F6E69A-893D-45F9-90BE-2720569C8B27}"/>
  </bookViews>
  <sheets>
    <sheet name="Kopa_apstiprinasanai_01092023"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Kopa_apstiprinasanai_01092023!$A$1:$H$48</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 l="1"/>
  <c r="H40" i="1"/>
  <c r="G40" i="1"/>
  <c r="F40" i="1"/>
  <c r="E40" i="1"/>
  <c r="D40" i="1"/>
  <c r="C40" i="1"/>
  <c r="F30" i="1"/>
  <c r="F32" i="1" s="1"/>
  <c r="F34" i="1" s="1"/>
  <c r="F35" i="1" s="1"/>
  <c r="F38" i="1" s="1"/>
  <c r="E30" i="1"/>
  <c r="E32" i="1" s="1"/>
  <c r="E34" i="1" s="1"/>
  <c r="E35" i="1" s="1"/>
  <c r="E38" i="1" s="1"/>
  <c r="D30" i="1"/>
  <c r="D32" i="1" s="1"/>
  <c r="D34" i="1" s="1"/>
  <c r="D35" i="1" s="1"/>
  <c r="D38" i="1" s="1"/>
  <c r="C30" i="1" l="1"/>
  <c r="C32" i="1" s="1"/>
  <c r="C34" i="1" s="1"/>
  <c r="C35" i="1" s="1"/>
  <c r="C38" i="1" s="1"/>
  <c r="G30" i="1"/>
  <c r="G32" i="1" s="1"/>
  <c r="G34" i="1" s="1"/>
  <c r="G35" i="1" s="1"/>
  <c r="G38" i="1" s="1"/>
  <c r="H30" i="1"/>
  <c r="H32" i="1" s="1"/>
  <c r="H34" i="1" s="1"/>
  <c r="H35" i="1" s="1"/>
  <c r="H38" i="1" s="1"/>
  <c r="I30" i="1"/>
  <c r="I32" i="1" s="1"/>
  <c r="I34" i="1" s="1"/>
  <c r="I35" i="1" s="1"/>
  <c r="I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C8" authorId="0" shapeId="0" xr:uid="{524FFCF8-C487-44A8-B09C-17759C130342}">
      <text>
        <r>
          <rPr>
            <b/>
            <sz val="9"/>
            <color indexed="81"/>
            <rFont val="Tahoma"/>
            <family val="2"/>
            <charset val="186"/>
          </rPr>
          <t>Sarmīte Mūze:</t>
        </r>
        <r>
          <rPr>
            <sz val="9"/>
            <color indexed="81"/>
            <rFont val="Tahoma"/>
            <family val="2"/>
            <charset val="186"/>
          </rPr>
          <t xml:space="preserve">
+65'000</t>
        </r>
      </text>
    </comment>
    <comment ref="G8" authorId="0" shapeId="0" xr:uid="{C3DA0324-7CBD-4521-B4F0-EDB1F0378D07}">
      <text>
        <r>
          <rPr>
            <b/>
            <sz val="9"/>
            <color indexed="81"/>
            <rFont val="Tahoma"/>
            <family val="2"/>
            <charset val="186"/>
          </rPr>
          <t>Sarmīte Mūze:</t>
        </r>
        <r>
          <rPr>
            <sz val="9"/>
            <color indexed="81"/>
            <rFont val="Tahoma"/>
            <family val="2"/>
            <charset val="186"/>
          </rPr>
          <t xml:space="preserve">
+220'000
</t>
        </r>
      </text>
    </comment>
    <comment ref="C10" authorId="0" shapeId="0" xr:uid="{759B5272-F32C-4545-AA37-805596A537C5}">
      <text>
        <r>
          <rPr>
            <b/>
            <sz val="9"/>
            <color indexed="81"/>
            <rFont val="Tahoma"/>
            <family val="2"/>
            <charset val="186"/>
          </rPr>
          <t>Sarmīte Mūze:</t>
        </r>
        <r>
          <rPr>
            <sz val="9"/>
            <color indexed="81"/>
            <rFont val="Tahoma"/>
            <family val="2"/>
            <charset val="186"/>
          </rPr>
          <t xml:space="preserve">
+40'000</t>
        </r>
      </text>
    </comment>
    <comment ref="G10" authorId="0" shapeId="0" xr:uid="{69D7E28D-E748-42E1-B21F-F1EFB9FC9870}">
      <text>
        <r>
          <rPr>
            <b/>
            <sz val="9"/>
            <color indexed="81"/>
            <rFont val="Tahoma"/>
            <family val="2"/>
            <charset val="186"/>
          </rPr>
          <t>Sarmīte Mūze:</t>
        </r>
        <r>
          <rPr>
            <sz val="9"/>
            <color indexed="81"/>
            <rFont val="Tahoma"/>
            <family val="2"/>
            <charset val="186"/>
          </rPr>
          <t xml:space="preserve">
+110'000</t>
        </r>
      </text>
    </comment>
    <comment ref="C13" authorId="0" shapeId="0" xr:uid="{666AF98D-053C-4E7D-8A60-7B4BF9B65888}">
      <text>
        <r>
          <rPr>
            <b/>
            <sz val="9"/>
            <color indexed="81"/>
            <rFont val="Tahoma"/>
            <family val="2"/>
            <charset val="186"/>
          </rPr>
          <t>Sarmīte Mūze:</t>
        </r>
        <r>
          <rPr>
            <sz val="9"/>
            <color indexed="81"/>
            <rFont val="Tahoma"/>
            <family val="2"/>
            <charset val="186"/>
          </rPr>
          <t xml:space="preserve">
+9'000</t>
        </r>
      </text>
    </comment>
    <comment ref="E14" authorId="1" shapeId="0" xr:uid="{5649C337-0333-493B-99C7-2F9FA8D65F56}">
      <text>
        <r>
          <rPr>
            <b/>
            <sz val="9"/>
            <color indexed="81"/>
            <rFont val="Tahoma"/>
            <family val="2"/>
            <charset val="186"/>
          </rPr>
          <t>Baiba Kanča:</t>
        </r>
        <r>
          <rPr>
            <sz val="9"/>
            <color indexed="81"/>
            <rFont val="Tahoma"/>
            <family val="2"/>
            <charset val="186"/>
          </rPr>
          <t xml:space="preserve">
9% no ĀVSk (0950)</t>
        </r>
      </text>
    </comment>
    <comment ref="C15" authorId="0" shapeId="0" xr:uid="{F706C195-FDF9-428E-BFD5-10B053BDD574}">
      <text>
        <r>
          <rPr>
            <b/>
            <sz val="9"/>
            <color indexed="81"/>
            <rFont val="Tahoma"/>
            <family val="2"/>
            <charset val="186"/>
          </rPr>
          <t>Sarmīte Mūze:</t>
        </r>
        <r>
          <rPr>
            <sz val="9"/>
            <color indexed="81"/>
            <rFont val="Tahoma"/>
            <family val="2"/>
            <charset val="186"/>
          </rPr>
          <t xml:space="preserve">
+7'000</t>
        </r>
      </text>
    </comment>
    <comment ref="E15" authorId="1" shapeId="0" xr:uid="{3B7ACBFC-CEB8-40F5-B8F4-018AED3D3650}">
      <text>
        <r>
          <rPr>
            <b/>
            <sz val="9"/>
            <color indexed="81"/>
            <rFont val="Tahoma"/>
            <family val="2"/>
            <charset val="186"/>
          </rPr>
          <t>Baiba Kanča:</t>
        </r>
        <r>
          <rPr>
            <sz val="9"/>
            <color indexed="81"/>
            <rFont val="Tahoma"/>
            <family val="2"/>
            <charset val="186"/>
          </rPr>
          <t xml:space="preserve">
9% no ĀVSk (0950)</t>
        </r>
      </text>
    </comment>
    <comment ref="C22" authorId="0" shapeId="0" xr:uid="{3AA3202F-1B44-473C-994D-3282EADCDCD0}">
      <text>
        <r>
          <rPr>
            <b/>
            <sz val="9"/>
            <color indexed="81"/>
            <rFont val="Tahoma"/>
            <family val="2"/>
            <charset val="186"/>
          </rPr>
          <t>Sarmīte Mūze:</t>
        </r>
        <r>
          <rPr>
            <sz val="9"/>
            <color indexed="81"/>
            <rFont val="Tahoma"/>
            <family val="2"/>
            <charset val="186"/>
          </rPr>
          <t xml:space="preserve">
+106'000</t>
        </r>
      </text>
    </comment>
    <comment ref="E22" authorId="1" shapeId="0" xr:uid="{477E15A9-788D-4DDC-86D8-940CD48F4AF7}">
      <text>
        <r>
          <rPr>
            <b/>
            <sz val="9"/>
            <color indexed="81"/>
            <rFont val="Tahoma"/>
            <family val="2"/>
            <charset val="186"/>
          </rPr>
          <t>Baiba Kanča:</t>
        </r>
        <r>
          <rPr>
            <sz val="9"/>
            <color indexed="81"/>
            <rFont val="Tahoma"/>
            <family val="2"/>
            <charset val="186"/>
          </rPr>
          <t xml:space="preserve">
9% no Āvsk (0950)</t>
        </r>
      </text>
    </comment>
    <comment ref="E23" authorId="1" shapeId="0" xr:uid="{11A8DEFF-ABEB-419D-BF66-8EDCA80C61B8}">
      <text>
        <r>
          <rPr>
            <b/>
            <sz val="9"/>
            <color indexed="81"/>
            <rFont val="Tahoma"/>
            <family val="2"/>
            <charset val="186"/>
          </rPr>
          <t>Baiba Kanča:</t>
        </r>
        <r>
          <rPr>
            <sz val="9"/>
            <color indexed="81"/>
            <rFont val="Tahoma"/>
            <family val="2"/>
            <charset val="186"/>
          </rPr>
          <t xml:space="preserve">
9% no Āvsk (0950)</t>
        </r>
      </text>
    </comment>
    <comment ref="G37" authorId="0" shapeId="0" xr:uid="{CB78DC04-6A36-4EEE-83CA-AEAD8D6042AC}">
      <text>
        <r>
          <rPr>
            <b/>
            <sz val="9"/>
            <color indexed="81"/>
            <rFont val="Tahoma"/>
            <family val="2"/>
            <charset val="186"/>
          </rPr>
          <t>Sarmīte Mūze:</t>
        </r>
        <r>
          <rPr>
            <sz val="9"/>
            <color indexed="81"/>
            <rFont val="Tahoma"/>
            <family val="2"/>
            <charset val="186"/>
          </rPr>
          <t xml:space="preserve">
2022.gad nokomplektētās pilnās grupas dalītas ar 2021.gada nepilnajām izmaksām</t>
        </r>
      </text>
    </comment>
  </commentList>
</comments>
</file>

<file path=xl/sharedStrings.xml><?xml version="1.0" encoding="utf-8"?>
<sst xmlns="http://schemas.openxmlformats.org/spreadsheetml/2006/main" count="61" uniqueCount="61">
  <si>
    <t>APSTIPRINĀTS</t>
  </si>
  <si>
    <t xml:space="preserve">Ādažu novada izglītības iestāžu izdevumu tāmes 2023.gadam. </t>
  </si>
  <si>
    <t>0910</t>
  </si>
  <si>
    <t>0920</t>
  </si>
  <si>
    <t>0952</t>
  </si>
  <si>
    <t>0901</t>
  </si>
  <si>
    <t>0902</t>
  </si>
  <si>
    <t>0950</t>
  </si>
  <si>
    <t>0982</t>
  </si>
  <si>
    <t>EKK kods</t>
  </si>
  <si>
    <t>Izmaksu veidi</t>
  </si>
  <si>
    <t>Ādažu PII "Strautiņš", EUR 01.01.2023. pēc 2022.gada faktiskajām izmaksām</t>
  </si>
  <si>
    <t>Kadagas PII "Mežavēji", EUR 01.01.2023. pēc 2022.gada faktiskajām izmaksām</t>
  </si>
  <si>
    <t xml:space="preserve">Ādažu vidusskolas PII, EUR 01.01.2023. pēc 2022.gada faktiskajām izmaksām 
</t>
  </si>
  <si>
    <t>Carnikavas PII "Riekstiņš", EUR 01.01.2023. pēc 2022.gada faktiskajām izmaksām</t>
  </si>
  <si>
    <t>Siguļu PII "Piejūra", EUR 01.01.2023. pēc 2022.gada faktiskajām izmaksām</t>
  </si>
  <si>
    <t>Ādažu vidusskola, EUR 01.01.2023. pēc 2022.gada faktiskajām izmaksām</t>
  </si>
  <si>
    <t>Carnikavas pamatskola, EUR 01.01.2023. pēc 2022.gada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</si>
  <si>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</si>
  <si>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</si>
  <si>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</si>
  <si>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</si>
  <si>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</si>
  <si>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</si>
  <si>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</si>
  <si>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</si>
  <si>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</si>
  <si>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</si>
  <si>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</si>
  <si>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</si>
  <si>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</si>
  <si>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</si>
  <si>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</si>
  <si>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</si>
  <si>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</si>
  <si>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</si>
  <si>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</si>
  <si>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</si>
  <si>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</si>
  <si>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</si>
  <si>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</si>
  <si>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</si>
  <si>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</si>
  <si>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</si>
  <si>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</si>
  <si>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</si>
  <si>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</si>
  <si>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01.09.2023.)</t>
  </si>
  <si>
    <t>Izmaksas 1 audzēknim (gadā)</t>
  </si>
  <si>
    <t>Izmaksas 1 audzēknim (mēnesī)</t>
  </si>
  <si>
    <t>Izmaksas 1 audzēknim (mēnesī) 01.-08.2023.</t>
  </si>
  <si>
    <t>Izmaksu pieaugums/ (samazinājums)</t>
  </si>
  <si>
    <t>Skolēnu skaits (uz 01.01.2023.)</t>
  </si>
  <si>
    <t>Skolēnu skaita pieaugums/ (samazinājums)</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</si>
  <si>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</si>
  <si>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</si>
  <si>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</si>
  <si>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</si>
  <si>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Domes priekšsēdētāja</t>
  </si>
  <si>
    <t>K.Miķelsone</t>
  </si>
  <si>
    <t>Ar Ādažu novada domes 2023. gada 28. septembra sēdes lēmumu Nr.382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</si>
</sst>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color theme="3"/>
      <name val="Times New Roman"/>
      <family val="1"/>
      <charset val="186"/>
    </font>
    <font>
      <b/>
      <i/>
      <sz val="12"/>
      <color theme="4" tint="-0.499984740745262"/>
      <name val="Times New Roman"/>
      <family val="1"/>
      <charset val="186"/>
    </font>
    <font>
      <i/>
      <sz val="14"/>
      <color theme="3"/>
      <name val="Times New Roman"/>
      <family val="1"/>
      <charset val="186"/>
    </font>
    <font>
      <b/>
      <i/>
      <sz val="12"/>
      <name val="Times New Roman"/>
      <family val="1"/>
      <charset val="186"/>
    </font>
    <font>
      <b/>
      <i/>
      <sz val="12"/>
      <color theme="4"/>
      <name val="Times New Roman"/>
      <family val="1"/>
      <charset val="186"/>
    </font>
    <font>
      <b/>
      <i/>
      <sz val="14"/>
      <color theme="4"/>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9"/>
      <color rgb="FFFF0000"/>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indexed="50"/>
        <bgColor indexed="64"/>
      </patternFill>
    </fill>
    <fill>
      <patternFill patternType="solid">
        <fgColor theme="0" tint="-0.14999847407452621"/>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9" fillId="0" borderId="0" applyFont="0" applyFill="0" applyBorder="0" applyAlignment="0" applyProtection="0"/>
    <xf numFmtId="0" fontId="1" fillId="0" borderId="0"/>
  </cellStyleXfs>
  <cellXfs count="78">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4" fillId="0" borderId="0" xfId="2" applyFont="1" applyAlignment="1">
      <alignment horizontal="center"/>
    </xf>
    <xf numFmtId="0" fontId="4" fillId="0" borderId="0" xfId="2" applyFont="1"/>
    <xf numFmtId="0" fontId="4" fillId="0" borderId="0" xfId="2" applyFont="1" applyAlignment="1">
      <alignment wrapText="1"/>
    </xf>
    <xf numFmtId="0" fontId="5" fillId="0" borderId="0" xfId="2" applyFont="1"/>
    <xf numFmtId="0" fontId="3" fillId="0" borderId="0" xfId="2" applyFont="1"/>
    <xf numFmtId="0" fontId="2" fillId="0" borderId="0" xfId="2" applyFont="1" applyAlignment="1">
      <alignment horizontal="center"/>
    </xf>
    <xf numFmtId="0" fontId="2" fillId="0" borderId="0" xfId="2" applyFont="1" applyAlignment="1">
      <alignment horizontal="center" wrapText="1"/>
    </xf>
    <xf numFmtId="49" fontId="2" fillId="0" borderId="0" xfId="2" applyNumberFormat="1" applyFont="1" applyAlignment="1">
      <alignment horizontal="center"/>
    </xf>
    <xf numFmtId="49" fontId="2" fillId="0" borderId="0" xfId="2" applyNumberFormat="1" applyFont="1"/>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7" fillId="0" borderId="9" xfId="2" applyFont="1" applyBorder="1" applyAlignment="1">
      <alignment horizontal="left" wrapText="1"/>
    </xf>
    <xf numFmtId="4" fontId="8" fillId="0" borderId="10" xfId="2" applyNumberFormat="1" applyFont="1" applyBorder="1" applyAlignment="1">
      <alignment horizontal="center"/>
    </xf>
    <xf numFmtId="4" fontId="3" fillId="0" borderId="10" xfId="2" applyNumberFormat="1" applyFont="1" applyBorder="1" applyAlignment="1">
      <alignment horizontal="center"/>
    </xf>
    <xf numFmtId="0" fontId="7" fillId="0" borderId="11" xfId="2" applyFont="1" applyBorder="1" applyAlignment="1">
      <alignment horizontal="center"/>
    </xf>
    <xf numFmtId="0" fontId="7" fillId="0" borderId="12" xfId="2" applyFont="1" applyBorder="1" applyAlignment="1">
      <alignment horizontal="left" wrapText="1"/>
    </xf>
    <xf numFmtId="4" fontId="8" fillId="0" borderId="13" xfId="2" applyNumberFormat="1" applyFont="1" applyBorder="1" applyAlignment="1">
      <alignment horizontal="center"/>
    </xf>
    <xf numFmtId="4" fontId="7" fillId="0" borderId="13" xfId="2" applyNumberFormat="1" applyFont="1" applyBorder="1" applyAlignment="1">
      <alignment horizontal="center"/>
    </xf>
    <xf numFmtId="0" fontId="7" fillId="0" borderId="0" xfId="2" applyFont="1"/>
    <xf numFmtId="0" fontId="6" fillId="0" borderId="14" xfId="2" applyFont="1" applyBorder="1" applyAlignment="1">
      <alignment horizontal="center"/>
    </xf>
    <xf numFmtId="0" fontId="6" fillId="0" borderId="15" xfId="2" applyFont="1" applyBorder="1" applyAlignment="1">
      <alignment horizontal="left" wrapText="1"/>
    </xf>
    <xf numFmtId="4" fontId="6" fillId="0" borderId="16" xfId="2" applyNumberFormat="1"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wrapText="1"/>
    </xf>
    <xf numFmtId="4" fontId="5" fillId="0" borderId="6" xfId="2" applyNumberFormat="1" applyFont="1" applyBorder="1" applyAlignment="1">
      <alignment horizontal="center"/>
    </xf>
    <xf numFmtId="0" fontId="3" fillId="0" borderId="17" xfId="2" applyFont="1" applyBorder="1"/>
    <xf numFmtId="4" fontId="10" fillId="0" borderId="16" xfId="2" applyNumberFormat="1" applyFont="1" applyBorder="1" applyAlignment="1">
      <alignment horizontal="center"/>
    </xf>
    <xf numFmtId="3" fontId="3" fillId="0" borderId="6" xfId="2" applyNumberFormat="1" applyFont="1" applyBorder="1" applyAlignment="1">
      <alignment horizontal="center"/>
    </xf>
    <xf numFmtId="0" fontId="3" fillId="0" borderId="6" xfId="2" applyFont="1" applyBorder="1" applyAlignment="1">
      <alignment horizontal="center"/>
    </xf>
    <xf numFmtId="0" fontId="9" fillId="3" borderId="4" xfId="2" applyFont="1" applyFill="1" applyBorder="1" applyAlignment="1">
      <alignment horizontal="center"/>
    </xf>
    <xf numFmtId="0" fontId="6" fillId="3" borderId="5" xfId="2" applyFont="1" applyFill="1" applyBorder="1" applyAlignment="1">
      <alignment horizontal="left" wrapText="1"/>
    </xf>
    <xf numFmtId="4" fontId="6" fillId="3" borderId="6" xfId="2" applyNumberFormat="1" applyFont="1" applyFill="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11" fillId="0" borderId="4" xfId="2" applyFont="1" applyBorder="1" applyAlignment="1">
      <alignment horizontal="center"/>
    </xf>
    <xf numFmtId="0" fontId="12" fillId="0" borderId="5" xfId="2" applyFont="1" applyBorder="1" applyAlignment="1">
      <alignment horizontal="left" wrapText="1"/>
    </xf>
    <xf numFmtId="4" fontId="13" fillId="0" borderId="6" xfId="2" applyNumberFormat="1" applyFont="1" applyBorder="1" applyAlignment="1">
      <alignment horizontal="center"/>
    </xf>
    <xf numFmtId="0" fontId="14" fillId="0" borderId="0" xfId="2" applyFont="1"/>
    <xf numFmtId="4" fontId="12" fillId="0" borderId="6" xfId="2" applyNumberFormat="1" applyFont="1" applyBorder="1" applyAlignment="1">
      <alignment horizontal="center"/>
    </xf>
    <xf numFmtId="4" fontId="15" fillId="0" borderId="6" xfId="2" applyNumberFormat="1" applyFont="1" applyBorder="1" applyAlignment="1">
      <alignment horizontal="center"/>
    </xf>
    <xf numFmtId="0" fontId="16" fillId="0" borderId="4" xfId="2" applyFont="1" applyBorder="1" applyAlignment="1">
      <alignment horizontal="center"/>
    </xf>
    <xf numFmtId="0" fontId="16" fillId="0" borderId="5" xfId="2" applyFont="1" applyBorder="1" applyAlignment="1">
      <alignment horizontal="left" wrapText="1"/>
    </xf>
    <xf numFmtId="3" fontId="16" fillId="0" borderId="6" xfId="2" applyNumberFormat="1" applyFont="1" applyBorder="1" applyAlignment="1">
      <alignment horizontal="center"/>
    </xf>
    <xf numFmtId="0" fontId="16" fillId="0" borderId="6" xfId="2" applyFont="1" applyBorder="1" applyAlignment="1">
      <alignment horizontal="center"/>
    </xf>
    <xf numFmtId="0" fontId="16" fillId="0" borderId="0" xfId="2" applyFont="1"/>
    <xf numFmtId="0" fontId="16" fillId="0" borderId="18" xfId="2" applyFont="1" applyBorder="1" applyAlignment="1">
      <alignment horizontal="center"/>
    </xf>
    <xf numFmtId="3" fontId="16" fillId="0" borderId="19" xfId="2" applyNumberFormat="1" applyFont="1" applyBorder="1" applyAlignment="1">
      <alignment horizontal="center"/>
    </xf>
    <xf numFmtId="0" fontId="17" fillId="0" borderId="0" xfId="2" applyFont="1"/>
    <xf numFmtId="0" fontId="18" fillId="0" borderId="0" xfId="2" applyFont="1" applyAlignment="1">
      <alignment horizontal="right" wrapText="1"/>
    </xf>
    <xf numFmtId="43" fontId="2" fillId="0" borderId="0" xfId="1" applyFont="1"/>
    <xf numFmtId="0" fontId="20" fillId="0" borderId="0" xfId="2" applyFont="1"/>
    <xf numFmtId="0" fontId="21" fillId="0" borderId="0" xfId="2" applyFont="1" applyAlignment="1">
      <alignment horizontal="justify" wrapText="1"/>
    </xf>
    <xf numFmtId="0" fontId="21" fillId="0" borderId="0" xfId="2" applyFont="1" applyAlignment="1">
      <alignment wrapText="1"/>
    </xf>
    <xf numFmtId="0" fontId="21" fillId="0" borderId="0" xfId="2" applyFont="1" applyAlignment="1">
      <alignment horizontal="left" wrapText="1"/>
    </xf>
    <xf numFmtId="0" fontId="22"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0" fontId="16" fillId="0" borderId="20" xfId="2" applyFont="1" applyBorder="1" applyAlignment="1">
      <alignment horizontal="left" wrapText="1"/>
    </xf>
    <xf numFmtId="0" fontId="4" fillId="0" borderId="0" xfId="2" applyFont="1" applyAlignment="1">
      <alignment horizontal="center"/>
    </xf>
    <xf numFmtId="0" fontId="21" fillId="0" borderId="0" xfId="2" applyFont="1" applyAlignment="1">
      <alignment horizontal="justify" wrapText="1"/>
    </xf>
    <xf numFmtId="0" fontId="21" fillId="0" borderId="0" xfId="2" applyFont="1" applyAlignment="1">
      <alignment horizontal="left" wrapText="1"/>
    </xf>
    <xf numFmtId="0" fontId="22" fillId="0" borderId="0" xfId="2" applyFont="1" applyAlignment="1">
      <alignment horizontal="left" wrapText="1"/>
    </xf>
  </cellXfs>
  <cellStyles count="3">
    <cellStyle name="Comma" xfId="1" builtinId="3"/>
    <cellStyle name="Normal" xfId="0" builtinId="0"/>
    <cellStyle name="Parasts 7" xfId="2" xr:uid="{A715BEB3-98B8-41D8-A860-5B79BC155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3B4D-92B1-4C6B-9C0A-19C50C4D6F7B}">
  <sheetPr>
    <tabColor rgb="FF92D050"/>
    <pageSetUpPr fitToPage="1"/>
  </sheetPr>
  <dimension ref="A1:N47"/>
  <sheetViews>
    <sheetView tabSelected="1" zoomScaleNormal="100" workbookViewId="0">
      <selection activeCell="I3" sqref="I3"/>
    </sheetView>
  </sheetViews>
  <sheetFormatPr defaultColWidth="9.140625" defaultRowHeight="18.75" outlineLevelRow="1" x14ac:dyDescent="0.3"/>
  <cols>
    <col min="1" max="1" width="10.42578125" style="1" customWidth="1"/>
    <col min="2" max="2" width="40.140625" style="72" customWidth="1"/>
    <col min="3" max="9" width="23.28515625" style="1" customWidth="1"/>
    <col min="10" max="10" width="25.28515625" style="1" customWidth="1"/>
    <col min="11" max="16384" width="9.140625" style="1"/>
  </cols>
  <sheetData>
    <row r="1" spans="1:9" ht="18.75" customHeight="1" x14ac:dyDescent="0.3">
      <c r="B1" s="2"/>
      <c r="C1" s="2"/>
      <c r="I1" s="2" t="s">
        <v>0</v>
      </c>
    </row>
    <row r="2" spans="1:9" ht="18.75" customHeight="1" x14ac:dyDescent="0.3">
      <c r="B2" s="2"/>
      <c r="C2" s="2"/>
      <c r="I2" s="3" t="s">
        <v>60</v>
      </c>
    </row>
    <row r="3" spans="1:9" ht="18.75" customHeight="1" x14ac:dyDescent="0.3">
      <c r="B3" s="2"/>
      <c r="C3" s="2"/>
    </row>
    <row r="4" spans="1:9" x14ac:dyDescent="0.3">
      <c r="A4" s="74" t="s">
        <v>1</v>
      </c>
      <c r="B4" s="74"/>
      <c r="C4" s="74"/>
      <c r="D4" s="74"/>
      <c r="E4" s="74"/>
      <c r="F4" s="74"/>
      <c r="G4" s="74"/>
      <c r="H4" s="74"/>
      <c r="I4" s="4"/>
    </row>
    <row r="5" spans="1:9" ht="15" customHeight="1" x14ac:dyDescent="0.3">
      <c r="A5" s="5"/>
      <c r="B5" s="6"/>
      <c r="C5" s="5"/>
      <c r="D5" s="7"/>
      <c r="E5" s="8"/>
      <c r="F5" s="8"/>
      <c r="G5" s="8"/>
    </row>
    <row r="6" spans="1:9" ht="15" customHeight="1" thickBot="1" x14ac:dyDescent="0.35">
      <c r="A6" s="9"/>
      <c r="B6" s="10"/>
      <c r="C6" s="11" t="s">
        <v>2</v>
      </c>
      <c r="D6" s="11" t="s">
        <v>3</v>
      </c>
      <c r="E6" s="11" t="s">
        <v>4</v>
      </c>
      <c r="F6" s="11" t="s">
        <v>5</v>
      </c>
      <c r="G6" s="11" t="s">
        <v>6</v>
      </c>
      <c r="H6" s="11" t="s">
        <v>7</v>
      </c>
      <c r="I6" s="12" t="s">
        <v>8</v>
      </c>
    </row>
    <row r="7" spans="1:9" s="8" customFormat="1" ht="99" customHeight="1" x14ac:dyDescent="0.25">
      <c r="A7" s="13" t="s">
        <v>9</v>
      </c>
      <c r="B7" s="14" t="s">
        <v>10</v>
      </c>
      <c r="C7" s="15" t="s">
        <v>11</v>
      </c>
      <c r="D7" s="15" t="s">
        <v>12</v>
      </c>
      <c r="E7" s="15" t="s">
        <v>13</v>
      </c>
      <c r="F7" s="15" t="s">
        <v>14</v>
      </c>
      <c r="G7" s="15" t="s">
        <v>15</v>
      </c>
      <c r="H7" s="15" t="s">
        <v>16</v>
      </c>
      <c r="I7" s="15" t="s">
        <v>17</v>
      </c>
    </row>
    <row r="8" spans="1:9" s="8" customFormat="1" ht="31.5" x14ac:dyDescent="0.25">
      <c r="A8" s="16">
        <v>1100</v>
      </c>
      <c r="B8" s="17" t="s">
        <v>18</v>
      </c>
      <c r="C8" s="18">
        <v>694412.95000000007</v>
      </c>
      <c r="D8" s="18">
        <v>477748.99</v>
      </c>
      <c r="E8" s="18">
        <v>179844.05</v>
      </c>
      <c r="F8" s="18">
        <v>520758.05000000005</v>
      </c>
      <c r="G8" s="18">
        <v>561817.49</v>
      </c>
      <c r="H8" s="18">
        <v>693126.8600000001</v>
      </c>
      <c r="I8" s="18">
        <v>237263.9</v>
      </c>
    </row>
    <row r="9" spans="1:9" s="8" customFormat="1" ht="15.75" x14ac:dyDescent="0.25">
      <c r="A9" s="19" t="s">
        <v>19</v>
      </c>
      <c r="B9" s="20" t="s">
        <v>20</v>
      </c>
      <c r="C9" s="21">
        <v>190339.16</v>
      </c>
      <c r="D9" s="21">
        <v>87717.56</v>
      </c>
      <c r="E9" s="21">
        <v>30204.45</v>
      </c>
      <c r="F9" s="21">
        <v>120399.95</v>
      </c>
      <c r="G9" s="21">
        <v>43600.5</v>
      </c>
      <c r="H9" s="21">
        <v>2278193.4700000002</v>
      </c>
      <c r="I9" s="21">
        <v>574016.76</v>
      </c>
    </row>
    <row r="10" spans="1:9" s="8" customFormat="1" ht="15.75" x14ac:dyDescent="0.25">
      <c r="A10" s="16">
        <v>1200</v>
      </c>
      <c r="B10" s="17" t="s">
        <v>21</v>
      </c>
      <c r="C10" s="18">
        <v>224471.414861</v>
      </c>
      <c r="D10" s="18">
        <v>158442.39370000002</v>
      </c>
      <c r="E10" s="18">
        <v>54925.282800000001</v>
      </c>
      <c r="F10" s="18">
        <v>177149.353692</v>
      </c>
      <c r="G10" s="18">
        <v>184597.89180899999</v>
      </c>
      <c r="H10" s="18">
        <v>216493.84057000003</v>
      </c>
      <c r="I10" s="18">
        <v>64556.807099999998</v>
      </c>
    </row>
    <row r="11" spans="1:9" s="8" customFormat="1" ht="31.5" x14ac:dyDescent="0.25">
      <c r="A11" s="19" t="s">
        <v>22</v>
      </c>
      <c r="B11" s="20" t="s">
        <v>23</v>
      </c>
      <c r="C11" s="21">
        <v>49477.33</v>
      </c>
      <c r="D11" s="21">
        <v>22992.04</v>
      </c>
      <c r="E11" s="21">
        <v>8963.99</v>
      </c>
      <c r="F11" s="21">
        <v>35060.43</v>
      </c>
      <c r="G11" s="21">
        <v>11205.01</v>
      </c>
      <c r="H11" s="21">
        <v>602893.72</v>
      </c>
      <c r="I11" s="21">
        <v>141849.82999999999</v>
      </c>
    </row>
    <row r="12" spans="1:9" s="8" customFormat="1" ht="31.5" x14ac:dyDescent="0.25">
      <c r="A12" s="16">
        <v>2110</v>
      </c>
      <c r="B12" s="22" t="s">
        <v>24</v>
      </c>
      <c r="C12" s="18">
        <v>0</v>
      </c>
      <c r="D12" s="18">
        <v>61.61</v>
      </c>
      <c r="E12" s="18">
        <v>0</v>
      </c>
      <c r="F12" s="18">
        <v>175</v>
      </c>
      <c r="G12" s="18">
        <v>0</v>
      </c>
      <c r="H12" s="18">
        <v>0</v>
      </c>
      <c r="I12" s="18">
        <v>0</v>
      </c>
    </row>
    <row r="13" spans="1:9" s="8" customFormat="1" ht="15.75" x14ac:dyDescent="0.25">
      <c r="A13" s="16">
        <v>2200</v>
      </c>
      <c r="B13" s="17" t="s">
        <v>25</v>
      </c>
      <c r="C13" s="18">
        <v>94595.49000000002</v>
      </c>
      <c r="D13" s="18">
        <v>61278.3</v>
      </c>
      <c r="E13" s="18">
        <v>10826.116825649349</v>
      </c>
      <c r="F13" s="18">
        <v>85228.060000000012</v>
      </c>
      <c r="G13" s="18">
        <v>49366.2</v>
      </c>
      <c r="H13" s="18">
        <v>567413.5031743506</v>
      </c>
      <c r="I13" s="18">
        <v>109710.09000000001</v>
      </c>
    </row>
    <row r="14" spans="1:9" s="8" customFormat="1" ht="31.5" x14ac:dyDescent="0.25">
      <c r="A14" s="23">
        <v>2210</v>
      </c>
      <c r="B14" s="24" t="s">
        <v>26</v>
      </c>
      <c r="C14" s="21">
        <v>2325.7199999999998</v>
      </c>
      <c r="D14" s="21">
        <v>3467.13</v>
      </c>
      <c r="E14" s="21">
        <v>557.76328538961036</v>
      </c>
      <c r="F14" s="21">
        <v>2756.07</v>
      </c>
      <c r="G14" s="21">
        <v>5508.52</v>
      </c>
      <c r="H14" s="21">
        <v>8419.5017146103892</v>
      </c>
      <c r="I14" s="21">
        <v>3855.74</v>
      </c>
    </row>
    <row r="15" spans="1:9" s="8" customFormat="1" ht="31.5" x14ac:dyDescent="0.25">
      <c r="A15" s="23">
        <v>2220</v>
      </c>
      <c r="B15" s="24" t="s">
        <v>27</v>
      </c>
      <c r="C15" s="21">
        <v>42282.41</v>
      </c>
      <c r="D15" s="21">
        <v>27420</v>
      </c>
      <c r="E15" s="21">
        <v>9561.5335402597393</v>
      </c>
      <c r="F15" s="21">
        <v>65056.08</v>
      </c>
      <c r="G15" s="21">
        <v>28683.59</v>
      </c>
      <c r="H15" s="21">
        <v>252798.28645974028</v>
      </c>
      <c r="I15" s="21">
        <v>72840.789999999994</v>
      </c>
    </row>
    <row r="16" spans="1:9" s="8" customFormat="1" ht="47.25" x14ac:dyDescent="0.25">
      <c r="A16" s="23">
        <v>2230</v>
      </c>
      <c r="B16" s="24" t="s">
        <v>28</v>
      </c>
      <c r="C16" s="21">
        <v>12268.54</v>
      </c>
      <c r="D16" s="21">
        <v>10945.699999999999</v>
      </c>
      <c r="E16" s="21">
        <v>706.82</v>
      </c>
      <c r="F16" s="21">
        <v>9186.65</v>
      </c>
      <c r="G16" s="21">
        <v>8196.5399999999991</v>
      </c>
      <c r="H16" s="21">
        <v>127531.90499999998</v>
      </c>
      <c r="I16" s="21">
        <v>10322.790000000001</v>
      </c>
    </row>
    <row r="17" spans="1:10" s="8" customFormat="1" ht="47.25" x14ac:dyDescent="0.25">
      <c r="A17" s="19" t="s">
        <v>29</v>
      </c>
      <c r="B17" s="20" t="s">
        <v>30</v>
      </c>
      <c r="C17" s="25"/>
      <c r="D17" s="25"/>
      <c r="E17" s="25"/>
      <c r="F17" s="25"/>
      <c r="G17" s="25"/>
      <c r="H17" s="21">
        <v>84073.59</v>
      </c>
      <c r="I17" s="21">
        <v>8665</v>
      </c>
    </row>
    <row r="18" spans="1:10" s="8" customFormat="1" ht="15.75" x14ac:dyDescent="0.25">
      <c r="A18" s="23">
        <v>2240</v>
      </c>
      <c r="B18" s="24" t="s">
        <v>31</v>
      </c>
      <c r="C18" s="21">
        <v>32201.22</v>
      </c>
      <c r="D18" s="21">
        <v>19445.47</v>
      </c>
      <c r="E18" s="21">
        <v>0</v>
      </c>
      <c r="F18" s="21">
        <v>8079.02</v>
      </c>
      <c r="G18" s="21">
        <v>6617.71</v>
      </c>
      <c r="H18" s="21">
        <v>94253.584999999992</v>
      </c>
      <c r="I18" s="21">
        <v>8562.69</v>
      </c>
    </row>
    <row r="19" spans="1:10" s="8" customFormat="1" ht="47.25" x14ac:dyDescent="0.25">
      <c r="A19" s="23">
        <v>2260</v>
      </c>
      <c r="B19" s="24" t="s">
        <v>32</v>
      </c>
      <c r="C19" s="21">
        <v>5517.6</v>
      </c>
      <c r="D19" s="21">
        <v>0</v>
      </c>
      <c r="E19" s="21">
        <v>0</v>
      </c>
      <c r="F19" s="21">
        <v>150.24</v>
      </c>
      <c r="G19" s="21">
        <v>359.84</v>
      </c>
      <c r="H19" s="21">
        <v>336.63499999999999</v>
      </c>
      <c r="I19" s="21">
        <v>5463.08</v>
      </c>
    </row>
    <row r="20" spans="1:10" s="8" customFormat="1" ht="33" customHeight="1" x14ac:dyDescent="0.25">
      <c r="A20" s="16">
        <v>2300</v>
      </c>
      <c r="B20" s="17" t="s">
        <v>33</v>
      </c>
      <c r="C20" s="18">
        <v>192931.9</v>
      </c>
      <c r="D20" s="18">
        <v>102126.21</v>
      </c>
      <c r="E20" s="18">
        <v>25557.756776461043</v>
      </c>
      <c r="F20" s="18">
        <v>19894.809999999998</v>
      </c>
      <c r="G20" s="18">
        <v>27267.559999999998</v>
      </c>
      <c r="H20" s="18">
        <v>347798.16322353896</v>
      </c>
      <c r="I20" s="18">
        <v>51990.670000000006</v>
      </c>
    </row>
    <row r="21" spans="1:10" s="8" customFormat="1" ht="16.5" customHeight="1" x14ac:dyDescent="0.25">
      <c r="A21" s="23">
        <v>2310</v>
      </c>
      <c r="B21" s="24" t="s">
        <v>34</v>
      </c>
      <c r="C21" s="21">
        <v>10676.93</v>
      </c>
      <c r="D21" s="21">
        <v>6817.44</v>
      </c>
      <c r="E21" s="21">
        <v>623.58000000000004</v>
      </c>
      <c r="F21" s="21">
        <v>13017.06</v>
      </c>
      <c r="G21" s="21">
        <v>8481.85</v>
      </c>
      <c r="H21" s="21">
        <v>18206.785</v>
      </c>
      <c r="I21" s="21">
        <v>36141.17</v>
      </c>
    </row>
    <row r="22" spans="1:10" s="8" customFormat="1" ht="32.25" customHeight="1" x14ac:dyDescent="0.25">
      <c r="A22" s="23">
        <v>2320</v>
      </c>
      <c r="B22" s="24" t="s">
        <v>35</v>
      </c>
      <c r="C22" s="21">
        <v>160816.28</v>
      </c>
      <c r="D22" s="21">
        <v>77153.929999999993</v>
      </c>
      <c r="E22" s="21">
        <v>16144.39814172078</v>
      </c>
      <c r="F22" s="21">
        <v>0</v>
      </c>
      <c r="G22" s="21">
        <v>0</v>
      </c>
      <c r="H22" s="21">
        <v>226706.72685827923</v>
      </c>
      <c r="I22" s="21">
        <v>0</v>
      </c>
    </row>
    <row r="23" spans="1:10" s="8" customFormat="1" ht="30" customHeight="1" x14ac:dyDescent="0.25">
      <c r="A23" s="23">
        <v>2340</v>
      </c>
      <c r="B23" s="24" t="s">
        <v>36</v>
      </c>
      <c r="C23" s="21">
        <v>278.32</v>
      </c>
      <c r="D23" s="21">
        <v>349.99</v>
      </c>
      <c r="E23" s="21">
        <v>91.898634740259752</v>
      </c>
      <c r="F23" s="21">
        <v>113.1</v>
      </c>
      <c r="G23" s="21">
        <v>179.96</v>
      </c>
      <c r="H23" s="21">
        <v>1762.3713652597403</v>
      </c>
      <c r="I23" s="21">
        <v>491.08</v>
      </c>
    </row>
    <row r="24" spans="1:10" s="8" customFormat="1" ht="33" customHeight="1" x14ac:dyDescent="0.25">
      <c r="A24" s="23">
        <v>2350</v>
      </c>
      <c r="B24" s="24" t="s">
        <v>37</v>
      </c>
      <c r="C24" s="21">
        <v>11562.4</v>
      </c>
      <c r="D24" s="21">
        <v>12054.18</v>
      </c>
      <c r="E24" s="21">
        <v>2518.52</v>
      </c>
      <c r="F24" s="21">
        <v>799.27</v>
      </c>
      <c r="G24" s="21">
        <v>5446.38</v>
      </c>
      <c r="H24" s="21">
        <v>36863.75</v>
      </c>
      <c r="I24" s="21">
        <v>3670.23</v>
      </c>
    </row>
    <row r="25" spans="1:10" s="8" customFormat="1" ht="51.75" customHeight="1" x14ac:dyDescent="0.25">
      <c r="A25" s="23">
        <v>2360</v>
      </c>
      <c r="B25" s="24" t="s">
        <v>38</v>
      </c>
      <c r="C25" s="21">
        <v>0</v>
      </c>
      <c r="D25" s="21">
        <v>0</v>
      </c>
      <c r="E25" s="21">
        <v>0</v>
      </c>
      <c r="F25" s="21">
        <v>0</v>
      </c>
      <c r="G25" s="21">
        <v>0</v>
      </c>
      <c r="H25" s="21">
        <v>0</v>
      </c>
      <c r="I25" s="21">
        <v>0</v>
      </c>
    </row>
    <row r="26" spans="1:10" s="8" customFormat="1" ht="16.5" customHeight="1" x14ac:dyDescent="0.25">
      <c r="A26" s="23">
        <v>2370</v>
      </c>
      <c r="B26" s="24" t="s">
        <v>39</v>
      </c>
      <c r="C26" s="21">
        <v>6042.39</v>
      </c>
      <c r="D26" s="21">
        <v>3993.03</v>
      </c>
      <c r="E26" s="21">
        <v>6179.36</v>
      </c>
      <c r="F26" s="21">
        <v>4756.17</v>
      </c>
      <c r="G26" s="21">
        <v>12481.21</v>
      </c>
      <c r="H26" s="21">
        <v>58758.54</v>
      </c>
      <c r="I26" s="21">
        <v>10063.64</v>
      </c>
    </row>
    <row r="27" spans="1:10" s="8" customFormat="1" ht="33" customHeight="1" x14ac:dyDescent="0.25">
      <c r="A27" s="23" t="s">
        <v>40</v>
      </c>
      <c r="B27" s="24" t="s">
        <v>41</v>
      </c>
      <c r="C27" s="21">
        <v>3555.58</v>
      </c>
      <c r="D27" s="21">
        <v>1757.64</v>
      </c>
      <c r="E27" s="21">
        <v>0</v>
      </c>
      <c r="F27" s="21">
        <v>1209.21</v>
      </c>
      <c r="G27" s="21">
        <v>678.16</v>
      </c>
      <c r="H27" s="21">
        <v>5499.99</v>
      </c>
      <c r="I27" s="21">
        <v>1624.55</v>
      </c>
    </row>
    <row r="28" spans="1:10" s="8" customFormat="1" ht="33" customHeight="1" x14ac:dyDescent="0.25">
      <c r="A28" s="26">
        <v>5233</v>
      </c>
      <c r="B28" s="27" t="s">
        <v>42</v>
      </c>
      <c r="C28" s="28"/>
      <c r="D28" s="28"/>
      <c r="E28" s="28"/>
      <c r="F28" s="28"/>
      <c r="G28" s="28"/>
      <c r="H28" s="29">
        <v>10357.93</v>
      </c>
      <c r="I28" s="29">
        <v>13404.12</v>
      </c>
    </row>
    <row r="29" spans="1:10" s="34" customFormat="1" ht="16.5" thickBot="1" x14ac:dyDescent="0.3">
      <c r="A29" s="30" t="s">
        <v>43</v>
      </c>
      <c r="B29" s="31" t="s">
        <v>44</v>
      </c>
      <c r="C29" s="32"/>
      <c r="D29" s="32"/>
      <c r="E29" s="32"/>
      <c r="F29" s="32"/>
      <c r="G29" s="32"/>
      <c r="H29" s="33">
        <v>34030.589999999997</v>
      </c>
      <c r="I29" s="33">
        <v>3527.41</v>
      </c>
      <c r="J29" s="8"/>
    </row>
    <row r="30" spans="1:10" s="8" customFormat="1" ht="15.75" x14ac:dyDescent="0.25">
      <c r="A30" s="35"/>
      <c r="B30" s="36" t="s">
        <v>45</v>
      </c>
      <c r="C30" s="37">
        <f>C8+C9+C10+C11+C12+C13+C20+C28+C29</f>
        <v>1446228.244861</v>
      </c>
      <c r="D30" s="37">
        <f t="shared" ref="D30:I30" si="0">D8+D9+D10+D11+D12+D13+D20+D28+D29</f>
        <v>910367.10370000009</v>
      </c>
      <c r="E30" s="37">
        <f t="shared" si="0"/>
        <v>310321.64640211035</v>
      </c>
      <c r="F30" s="37">
        <f t="shared" si="0"/>
        <v>958665.65369200008</v>
      </c>
      <c r="G30" s="37">
        <f t="shared" si="0"/>
        <v>877854.65180899994</v>
      </c>
      <c r="H30" s="37">
        <f t="shared" si="0"/>
        <v>4750308.0769678885</v>
      </c>
      <c r="I30" s="37">
        <f t="shared" si="0"/>
        <v>1196319.5870999999</v>
      </c>
    </row>
    <row r="31" spans="1:10" s="8" customFormat="1" ht="15.75" x14ac:dyDescent="0.25">
      <c r="A31" s="38"/>
      <c r="B31" s="39"/>
      <c r="C31" s="40"/>
      <c r="D31" s="41"/>
      <c r="E31" s="41"/>
      <c r="F31" s="41"/>
      <c r="G31" s="41"/>
      <c r="H31" s="42"/>
      <c r="I31" s="42"/>
    </row>
    <row r="32" spans="1:10" s="8" customFormat="1" ht="15.75" x14ac:dyDescent="0.25">
      <c r="A32" s="38"/>
      <c r="B32" s="17" t="s">
        <v>46</v>
      </c>
      <c r="C32" s="18">
        <f>C30-C9-C11-C27-C29</f>
        <v>1202856.1748609999</v>
      </c>
      <c r="D32" s="18">
        <f>D30-D9-D11-D27-D29</f>
        <v>797899.86369999999</v>
      </c>
      <c r="E32" s="18">
        <f>E30-E9-E11-E27-E29</f>
        <v>271153.20640211034</v>
      </c>
      <c r="F32" s="18">
        <f>F30-F9-F11-F27-F29</f>
        <v>801996.06369200011</v>
      </c>
      <c r="G32" s="18">
        <f>G30-G9-G11-G27-G29</f>
        <v>822370.9818089999</v>
      </c>
      <c r="H32" s="18">
        <f>H30-H9-H11-H17-H27-H29</f>
        <v>1745616.7169678882</v>
      </c>
      <c r="I32" s="18">
        <f>I30-I9-I11-I17-I27-I29</f>
        <v>466636.03709999996</v>
      </c>
    </row>
    <row r="33" spans="1:14" s="8" customFormat="1" ht="15.75" x14ac:dyDescent="0.25">
      <c r="A33" s="38"/>
      <c r="B33" s="17" t="s">
        <v>47</v>
      </c>
      <c r="C33" s="43">
        <v>370</v>
      </c>
      <c r="D33" s="43">
        <v>185</v>
      </c>
      <c r="E33" s="43">
        <v>95</v>
      </c>
      <c r="F33" s="43">
        <v>255</v>
      </c>
      <c r="G33" s="43">
        <v>209</v>
      </c>
      <c r="H33" s="44">
        <v>2033</v>
      </c>
      <c r="I33" s="44">
        <v>561</v>
      </c>
    </row>
    <row r="34" spans="1:14" s="8" customFormat="1" ht="15.75" outlineLevel="1" x14ac:dyDescent="0.25">
      <c r="A34" s="38"/>
      <c r="B34" s="17" t="s">
        <v>48</v>
      </c>
      <c r="C34" s="18">
        <f t="shared" ref="C34:I34" si="1">C32/C33</f>
        <v>3250.9626347594594</v>
      </c>
      <c r="D34" s="18">
        <f t="shared" si="1"/>
        <v>4312.9722362162165</v>
      </c>
      <c r="E34" s="18">
        <f t="shared" si="1"/>
        <v>2854.244277916951</v>
      </c>
      <c r="F34" s="18">
        <f t="shared" si="1"/>
        <v>3145.0826027137259</v>
      </c>
      <c r="G34" s="18">
        <f t="shared" si="1"/>
        <v>3934.7893866459326</v>
      </c>
      <c r="H34" s="18">
        <f t="shared" si="1"/>
        <v>858.64078552281762</v>
      </c>
      <c r="I34" s="18">
        <f t="shared" si="1"/>
        <v>831.7932925133689</v>
      </c>
    </row>
    <row r="35" spans="1:14" x14ac:dyDescent="0.3">
      <c r="A35" s="45"/>
      <c r="B35" s="46" t="s">
        <v>49</v>
      </c>
      <c r="C35" s="47">
        <f t="shared" ref="C35:I35" si="2">C34/12</f>
        <v>270.91355289662164</v>
      </c>
      <c r="D35" s="47">
        <f t="shared" si="2"/>
        <v>359.41435301801806</v>
      </c>
      <c r="E35" s="47">
        <f t="shared" si="2"/>
        <v>237.85368982641259</v>
      </c>
      <c r="F35" s="47">
        <f t="shared" si="2"/>
        <v>262.09021689281047</v>
      </c>
      <c r="G35" s="47">
        <f t="shared" si="2"/>
        <v>327.8991155538277</v>
      </c>
      <c r="H35" s="47">
        <f t="shared" si="2"/>
        <v>71.553398793568135</v>
      </c>
      <c r="I35" s="47">
        <f t="shared" si="2"/>
        <v>69.316107709447408</v>
      </c>
      <c r="J35" s="8"/>
    </row>
    <row r="36" spans="1:14" x14ac:dyDescent="0.3">
      <c r="A36" s="16"/>
      <c r="B36" s="48"/>
      <c r="C36" s="49"/>
      <c r="D36" s="49"/>
      <c r="E36" s="49"/>
      <c r="F36" s="49"/>
      <c r="G36" s="49"/>
      <c r="H36" s="49"/>
      <c r="I36" s="49"/>
      <c r="J36" s="8"/>
    </row>
    <row r="37" spans="1:14" s="53" customFormat="1" ht="35.25" customHeight="1" outlineLevel="1" x14ac:dyDescent="0.3">
      <c r="A37" s="50"/>
      <c r="B37" s="51" t="s">
        <v>50</v>
      </c>
      <c r="C37" s="52">
        <v>264.48024952968336</v>
      </c>
      <c r="D37" s="52">
        <v>363.34237873406192</v>
      </c>
      <c r="E37" s="52">
        <v>232.94949003617728</v>
      </c>
      <c r="F37" s="52">
        <v>259.04265623126622</v>
      </c>
      <c r="G37" s="52">
        <v>332.67434539199024</v>
      </c>
      <c r="H37" s="52">
        <v>72.372169028519409</v>
      </c>
      <c r="I37" s="52">
        <v>73.232271986817324</v>
      </c>
      <c r="J37" s="8"/>
      <c r="K37" s="1"/>
      <c r="L37" s="1"/>
      <c r="M37" s="1"/>
      <c r="N37" s="1"/>
    </row>
    <row r="38" spans="1:14" s="53" customFormat="1" ht="35.25" customHeight="1" outlineLevel="1" x14ac:dyDescent="0.3">
      <c r="A38" s="50"/>
      <c r="B38" s="51" t="s">
        <v>51</v>
      </c>
      <c r="C38" s="54">
        <f>C35-C37</f>
        <v>6.4333033669382758</v>
      </c>
      <c r="D38" s="54">
        <f t="shared" ref="D38:I38" si="3">D35-D37</f>
        <v>-3.9280257160438623</v>
      </c>
      <c r="E38" s="55">
        <f t="shared" si="3"/>
        <v>4.9041997902353103</v>
      </c>
      <c r="F38" s="54">
        <f t="shared" si="3"/>
        <v>3.047560661544253</v>
      </c>
      <c r="G38" s="54">
        <f t="shared" si="3"/>
        <v>-4.7752298381625451</v>
      </c>
      <c r="H38" s="54">
        <f t="shared" si="3"/>
        <v>-0.81877023495127332</v>
      </c>
      <c r="I38" s="54">
        <f t="shared" si="3"/>
        <v>-3.9161642773699157</v>
      </c>
      <c r="K38" s="1"/>
      <c r="L38" s="1"/>
      <c r="M38" s="1"/>
      <c r="N38" s="1"/>
    </row>
    <row r="39" spans="1:14" s="60" customFormat="1" ht="18.600000000000001" customHeight="1" outlineLevel="1" x14ac:dyDescent="0.25">
      <c r="A39" s="56"/>
      <c r="B39" s="57" t="s">
        <v>52</v>
      </c>
      <c r="C39" s="58">
        <v>379</v>
      </c>
      <c r="D39" s="58">
        <v>183</v>
      </c>
      <c r="E39" s="58">
        <v>97</v>
      </c>
      <c r="F39" s="58">
        <v>258</v>
      </c>
      <c r="G39" s="58">
        <v>206</v>
      </c>
      <c r="H39" s="59">
        <v>2010</v>
      </c>
      <c r="I39" s="59">
        <v>531</v>
      </c>
    </row>
    <row r="40" spans="1:14" s="63" customFormat="1" ht="33.75" outlineLevel="1" thickBot="1" x14ac:dyDescent="0.4">
      <c r="A40" s="61"/>
      <c r="B40" s="73" t="s">
        <v>53</v>
      </c>
      <c r="C40" s="62">
        <f t="shared" ref="C40:I40" si="4">C33-C39</f>
        <v>-9</v>
      </c>
      <c r="D40" s="62">
        <f t="shared" si="4"/>
        <v>2</v>
      </c>
      <c r="E40" s="62">
        <f t="shared" si="4"/>
        <v>-2</v>
      </c>
      <c r="F40" s="62">
        <f t="shared" si="4"/>
        <v>-3</v>
      </c>
      <c r="G40" s="62">
        <f t="shared" si="4"/>
        <v>3</v>
      </c>
      <c r="H40" s="62">
        <f t="shared" si="4"/>
        <v>23</v>
      </c>
      <c r="I40" s="62">
        <f t="shared" si="4"/>
        <v>30</v>
      </c>
    </row>
    <row r="41" spans="1:14" ht="6.75" customHeight="1" x14ac:dyDescent="0.3">
      <c r="B41" s="64"/>
      <c r="C41" s="65"/>
      <c r="D41" s="66"/>
    </row>
    <row r="42" spans="1:14" ht="30" customHeight="1" x14ac:dyDescent="0.3">
      <c r="A42" s="75" t="s">
        <v>54</v>
      </c>
      <c r="B42" s="75"/>
      <c r="C42" s="75"/>
      <c r="D42" s="75"/>
      <c r="E42" s="75"/>
      <c r="F42" s="75"/>
      <c r="G42" s="75"/>
      <c r="H42" s="75"/>
      <c r="I42" s="67"/>
      <c r="J42" s="68"/>
    </row>
    <row r="43" spans="1:14" ht="40.5" customHeight="1" x14ac:dyDescent="0.3">
      <c r="A43" s="76" t="s">
        <v>55</v>
      </c>
      <c r="B43" s="76"/>
      <c r="C43" s="76"/>
      <c r="D43" s="76"/>
      <c r="E43" s="76"/>
      <c r="F43" s="76"/>
      <c r="G43" s="76"/>
      <c r="H43" s="76"/>
      <c r="I43" s="69"/>
    </row>
    <row r="44" spans="1:14" ht="52.15" customHeight="1" x14ac:dyDescent="0.3">
      <c r="A44" s="76" t="s">
        <v>56</v>
      </c>
      <c r="B44" s="76"/>
      <c r="C44" s="76"/>
      <c r="D44" s="76"/>
      <c r="E44" s="76"/>
      <c r="F44" s="76"/>
      <c r="G44" s="76"/>
      <c r="H44" s="76"/>
      <c r="I44" s="69"/>
    </row>
    <row r="45" spans="1:14" ht="52.5" customHeight="1" x14ac:dyDescent="0.3">
      <c r="A45" s="76" t="s">
        <v>57</v>
      </c>
      <c r="B45" s="76"/>
      <c r="C45" s="76"/>
      <c r="D45" s="76"/>
      <c r="E45" s="76"/>
      <c r="F45" s="76"/>
      <c r="G45" s="76"/>
      <c r="H45" s="76"/>
      <c r="I45" s="69"/>
    </row>
    <row r="46" spans="1:14" ht="17.45" customHeight="1" x14ac:dyDescent="0.3">
      <c r="A46" s="77"/>
      <c r="B46" s="77"/>
      <c r="C46" s="77"/>
      <c r="D46" s="77"/>
      <c r="E46" s="77"/>
      <c r="F46" s="77"/>
      <c r="G46" s="77"/>
      <c r="H46" s="77"/>
      <c r="I46" s="70"/>
    </row>
    <row r="47" spans="1:14" s="8" customFormat="1" ht="15.75" x14ac:dyDescent="0.25">
      <c r="A47" s="8" t="s">
        <v>58</v>
      </c>
      <c r="B47" s="71"/>
      <c r="D47" s="8" t="s">
        <v>59</v>
      </c>
    </row>
  </sheetData>
  <mergeCells count="6">
    <mergeCell ref="A46:H46"/>
    <mergeCell ref="A4:H4"/>
    <mergeCell ref="A42:H42"/>
    <mergeCell ref="A43:H43"/>
    <mergeCell ref="A44:H44"/>
    <mergeCell ref="A45:H45"/>
  </mergeCells>
  <printOptions horizontalCentered="1"/>
  <pageMargins left="0.74803149606299213" right="0.74803149606299213" top="0.78740157480314965" bottom="0.59055118110236227" header="0" footer="0"/>
  <pageSetup paperSize="9" scale="45" orientation="portrait" r:id="rId1"/>
  <headerFooter alignWithMargins="0"/>
  <colBreaks count="1" manualBreakCount="1">
    <brk id="9"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Kopa_apstiprinasanai_01092023</vt:lpstr>
      <vt:lpstr>Kopa_apstiprinasanai_01092023!Print_Area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2023-10-02T13:46:53Z</cp:lastPrinted>
  <dcterms:created xsi:type="dcterms:W3CDTF">2023-09-14T08:41:19Z</dcterms:created>
  <dcterms:modified xsi:type="dcterms:W3CDTF">2023-10-02T13:46:57Z</dcterms:modified>
</cp:coreProperties>
</file>