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X:\DOMES_SEDES\AVIZEI un MAJAS LAPAI\2022.gads\02_FEBRUĀRIS\"/>
    </mc:Choice>
  </mc:AlternateContent>
  <xr:revisionPtr revIDLastSave="0" documentId="8_{452534EF-AD9C-4727-A41C-E48730A4404E}" xr6:coauthVersionLast="47" xr6:coauthVersionMax="47" xr10:uidLastSave="{00000000-0000-0000-0000-000000000000}"/>
  <bookViews>
    <workbookView xWindow="-120" yWindow="-120" windowWidth="29040" windowHeight="15840" xr2:uid="{E82C998B-599F-49F4-AB3D-43DF0E484182}"/>
  </bookViews>
  <sheets>
    <sheet name="1-12" sheetId="1" r:id="rId1"/>
  </sheets>
  <definedNames>
    <definedName name="_xlnm.Print_Area" localSheetId="0">'1-12'!$A$1:$BG$79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C73" i="1" l="1"/>
  <c r="BA73" i="1"/>
  <c r="AZ73" i="1"/>
  <c r="AY73" i="1"/>
  <c r="BB73" i="1" s="1"/>
  <c r="AW73" i="1"/>
  <c r="AV73" i="1"/>
  <c r="AU73" i="1"/>
  <c r="AT73" i="1"/>
  <c r="AQ73" i="1"/>
  <c r="AP73" i="1"/>
  <c r="AO73" i="1"/>
  <c r="AR73" i="1" s="1"/>
  <c r="AM73" i="1"/>
  <c r="AL73" i="1"/>
  <c r="AK73" i="1"/>
  <c r="AJ73" i="1"/>
  <c r="AG73" i="1"/>
  <c r="AF73" i="1"/>
  <c r="AE73" i="1"/>
  <c r="AH73" i="1" s="1"/>
  <c r="AC73" i="1"/>
  <c r="AB73" i="1"/>
  <c r="AA73" i="1"/>
  <c r="Z73" i="1"/>
  <c r="W73" i="1"/>
  <c r="V73" i="1"/>
  <c r="U73" i="1"/>
  <c r="X73" i="1" s="1"/>
  <c r="S73" i="1"/>
  <c r="R73" i="1"/>
  <c r="Q73" i="1"/>
  <c r="P73" i="1"/>
  <c r="K73" i="1"/>
  <c r="J73" i="1"/>
  <c r="I73" i="1"/>
  <c r="L73" i="1" s="1"/>
  <c r="BG73" i="1" s="1"/>
  <c r="E73" i="1"/>
  <c r="BF73" i="1" s="1"/>
  <c r="BC72" i="1"/>
  <c r="BA72" i="1"/>
  <c r="AZ72" i="1"/>
  <c r="BB72" i="1" s="1"/>
  <c r="AY72" i="1"/>
  <c r="AW72" i="1"/>
  <c r="AV72" i="1"/>
  <c r="AU72" i="1"/>
  <c r="AT72" i="1"/>
  <c r="AQ72" i="1"/>
  <c r="AP72" i="1"/>
  <c r="AR72" i="1" s="1"/>
  <c r="AO72" i="1"/>
  <c r="AM72" i="1"/>
  <c r="AL72" i="1"/>
  <c r="AK72" i="1"/>
  <c r="AJ72" i="1"/>
  <c r="AG72" i="1"/>
  <c r="AF72" i="1"/>
  <c r="AH72" i="1" s="1"/>
  <c r="AE72" i="1"/>
  <c r="AC72" i="1"/>
  <c r="AB72" i="1"/>
  <c r="AA72" i="1"/>
  <c r="Z72" i="1"/>
  <c r="W72" i="1"/>
  <c r="V72" i="1"/>
  <c r="X72" i="1" s="1"/>
  <c r="N72" i="1" s="1"/>
  <c r="BD72" i="1" s="1"/>
  <c r="U72" i="1"/>
  <c r="S72" i="1"/>
  <c r="R72" i="1"/>
  <c r="Q72" i="1"/>
  <c r="P72" i="1"/>
  <c r="K72" i="1"/>
  <c r="J72" i="1"/>
  <c r="I72" i="1"/>
  <c r="L72" i="1" s="1"/>
  <c r="E72" i="1"/>
  <c r="BF72" i="1" s="1"/>
  <c r="BC71" i="1"/>
  <c r="BB71" i="1"/>
  <c r="BA71" i="1"/>
  <c r="AZ71" i="1"/>
  <c r="AY71" i="1"/>
  <c r="AV71" i="1"/>
  <c r="AU71" i="1"/>
  <c r="AT71" i="1"/>
  <c r="AW71" i="1" s="1"/>
  <c r="AR71" i="1"/>
  <c r="AQ71" i="1"/>
  <c r="AP71" i="1"/>
  <c r="AO71" i="1"/>
  <c r="AL71" i="1"/>
  <c r="AK71" i="1"/>
  <c r="AJ71" i="1"/>
  <c r="AM71" i="1" s="1"/>
  <c r="AH71" i="1"/>
  <c r="AG71" i="1"/>
  <c r="AF71" i="1"/>
  <c r="AE71" i="1"/>
  <c r="AB71" i="1"/>
  <c r="AA71" i="1"/>
  <c r="Z71" i="1"/>
  <c r="AC71" i="1" s="1"/>
  <c r="X71" i="1"/>
  <c r="W71" i="1"/>
  <c r="V71" i="1"/>
  <c r="U71" i="1"/>
  <c r="R71" i="1"/>
  <c r="Q71" i="1"/>
  <c r="P71" i="1"/>
  <c r="S71" i="1" s="1"/>
  <c r="N71" i="1"/>
  <c r="BD71" i="1" s="1"/>
  <c r="K71" i="1"/>
  <c r="J71" i="1"/>
  <c r="L71" i="1" s="1"/>
  <c r="I71" i="1"/>
  <c r="E71" i="1"/>
  <c r="BF71" i="1" s="1"/>
  <c r="BC70" i="1"/>
  <c r="BB70" i="1"/>
  <c r="BA70" i="1"/>
  <c r="AZ70" i="1"/>
  <c r="AY70" i="1"/>
  <c r="AV70" i="1"/>
  <c r="AU70" i="1"/>
  <c r="AW70" i="1" s="1"/>
  <c r="AT70" i="1"/>
  <c r="AR70" i="1"/>
  <c r="AQ70" i="1"/>
  <c r="AP70" i="1"/>
  <c r="AO70" i="1"/>
  <c r="AL70" i="1"/>
  <c r="AK70" i="1"/>
  <c r="AM70" i="1" s="1"/>
  <c r="AJ70" i="1"/>
  <c r="AH70" i="1"/>
  <c r="AG70" i="1"/>
  <c r="AF70" i="1"/>
  <c r="AE70" i="1"/>
  <c r="AB70" i="1"/>
  <c r="AA70" i="1"/>
  <c r="AC70" i="1" s="1"/>
  <c r="Z70" i="1"/>
  <c r="X70" i="1"/>
  <c r="W70" i="1"/>
  <c r="V70" i="1"/>
  <c r="U70" i="1"/>
  <c r="R70" i="1"/>
  <c r="Q70" i="1"/>
  <c r="S70" i="1" s="1"/>
  <c r="N70" i="1" s="1"/>
  <c r="BD70" i="1" s="1"/>
  <c r="P70" i="1"/>
  <c r="K70" i="1"/>
  <c r="J70" i="1"/>
  <c r="I70" i="1"/>
  <c r="L70" i="1" s="1"/>
  <c r="E70" i="1"/>
  <c r="BF70" i="1" s="1"/>
  <c r="BC69" i="1"/>
  <c r="BA69" i="1"/>
  <c r="AZ69" i="1"/>
  <c r="AY69" i="1"/>
  <c r="BB69" i="1" s="1"/>
  <c r="AW69" i="1"/>
  <c r="AV69" i="1"/>
  <c r="AU69" i="1"/>
  <c r="AT69" i="1"/>
  <c r="AQ69" i="1"/>
  <c r="AP69" i="1"/>
  <c r="AO69" i="1"/>
  <c r="AR69" i="1" s="1"/>
  <c r="AM69" i="1"/>
  <c r="AL69" i="1"/>
  <c r="AK69" i="1"/>
  <c r="AJ69" i="1"/>
  <c r="AG69" i="1"/>
  <c r="AF69" i="1"/>
  <c r="AE69" i="1"/>
  <c r="AH69" i="1" s="1"/>
  <c r="AC69" i="1"/>
  <c r="AB69" i="1"/>
  <c r="AA69" i="1"/>
  <c r="Z69" i="1"/>
  <c r="W69" i="1"/>
  <c r="V69" i="1"/>
  <c r="U69" i="1"/>
  <c r="X69" i="1" s="1"/>
  <c r="S69" i="1"/>
  <c r="R69" i="1"/>
  <c r="Q69" i="1"/>
  <c r="P69" i="1"/>
  <c r="K69" i="1"/>
  <c r="J69" i="1"/>
  <c r="I69" i="1"/>
  <c r="L69" i="1" s="1"/>
  <c r="E69" i="1"/>
  <c r="BF69" i="1" s="1"/>
  <c r="BG69" i="1" s="1"/>
  <c r="BC68" i="1"/>
  <c r="BA68" i="1"/>
  <c r="AZ68" i="1"/>
  <c r="BB68" i="1" s="1"/>
  <c r="AY68" i="1"/>
  <c r="AW68" i="1"/>
  <c r="AV68" i="1"/>
  <c r="AU68" i="1"/>
  <c r="AT68" i="1"/>
  <c r="AQ68" i="1"/>
  <c r="AP68" i="1"/>
  <c r="AR68" i="1" s="1"/>
  <c r="AO68" i="1"/>
  <c r="AL68" i="1"/>
  <c r="AM68" i="1" s="1"/>
  <c r="AK68" i="1"/>
  <c r="AJ68" i="1"/>
  <c r="AG68" i="1"/>
  <c r="AF68" i="1"/>
  <c r="AH68" i="1" s="1"/>
  <c r="AE68" i="1"/>
  <c r="AC68" i="1"/>
  <c r="AB68" i="1"/>
  <c r="AA68" i="1"/>
  <c r="Z68" i="1"/>
  <c r="W68" i="1"/>
  <c r="V68" i="1"/>
  <c r="X68" i="1" s="1"/>
  <c r="U68" i="1"/>
  <c r="S68" i="1"/>
  <c r="R68" i="1"/>
  <c r="Q68" i="1"/>
  <c r="P68" i="1"/>
  <c r="K68" i="1"/>
  <c r="J68" i="1"/>
  <c r="I68" i="1"/>
  <c r="E68" i="1"/>
  <c r="BF68" i="1" s="1"/>
  <c r="BC67" i="1"/>
  <c r="BB67" i="1"/>
  <c r="BA67" i="1"/>
  <c r="AZ67" i="1"/>
  <c r="AY67" i="1"/>
  <c r="AV67" i="1"/>
  <c r="AU67" i="1"/>
  <c r="AT67" i="1"/>
  <c r="AW67" i="1" s="1"/>
  <c r="AR67" i="1"/>
  <c r="AQ67" i="1"/>
  <c r="AP67" i="1"/>
  <c r="AO67" i="1"/>
  <c r="AL67" i="1"/>
  <c r="AK67" i="1"/>
  <c r="AJ67" i="1"/>
  <c r="AM67" i="1" s="1"/>
  <c r="AH67" i="1"/>
  <c r="AG67" i="1"/>
  <c r="AF67" i="1"/>
  <c r="AE67" i="1"/>
  <c r="AB67" i="1"/>
  <c r="AA67" i="1"/>
  <c r="Z67" i="1"/>
  <c r="AC67" i="1" s="1"/>
  <c r="X67" i="1"/>
  <c r="W67" i="1"/>
  <c r="V67" i="1"/>
  <c r="U67" i="1"/>
  <c r="R67" i="1"/>
  <c r="Q67" i="1"/>
  <c r="P67" i="1"/>
  <c r="S67" i="1" s="1"/>
  <c r="N67" i="1" s="1"/>
  <c r="BD67" i="1" s="1"/>
  <c r="K67" i="1"/>
  <c r="J67" i="1"/>
  <c r="L67" i="1" s="1"/>
  <c r="I67" i="1"/>
  <c r="E67" i="1"/>
  <c r="BF67" i="1" s="1"/>
  <c r="BC66" i="1"/>
  <c r="BB66" i="1"/>
  <c r="BA66" i="1"/>
  <c r="AZ66" i="1"/>
  <c r="AY66" i="1"/>
  <c r="AV66" i="1"/>
  <c r="AU66" i="1"/>
  <c r="AW66" i="1" s="1"/>
  <c r="AT66" i="1"/>
  <c r="AR66" i="1"/>
  <c r="AQ66" i="1"/>
  <c r="AP66" i="1"/>
  <c r="AO66" i="1"/>
  <c r="AL66" i="1"/>
  <c r="AK66" i="1"/>
  <c r="AM66" i="1" s="1"/>
  <c r="AJ66" i="1"/>
  <c r="AH66" i="1"/>
  <c r="AG66" i="1"/>
  <c r="AF66" i="1"/>
  <c r="AE66" i="1"/>
  <c r="AB66" i="1"/>
  <c r="AA66" i="1"/>
  <c r="AC66" i="1" s="1"/>
  <c r="Z66" i="1"/>
  <c r="X66" i="1"/>
  <c r="W66" i="1"/>
  <c r="V66" i="1"/>
  <c r="U66" i="1"/>
  <c r="R66" i="1"/>
  <c r="Q66" i="1"/>
  <c r="S66" i="1" s="1"/>
  <c r="P66" i="1"/>
  <c r="K66" i="1"/>
  <c r="J66" i="1"/>
  <c r="I66" i="1"/>
  <c r="L66" i="1" s="1"/>
  <c r="E66" i="1"/>
  <c r="BF66" i="1" s="1"/>
  <c r="BG66" i="1" s="1"/>
  <c r="BC65" i="1"/>
  <c r="BA65" i="1"/>
  <c r="AZ65" i="1"/>
  <c r="AY65" i="1"/>
  <c r="BB65" i="1" s="1"/>
  <c r="AV65" i="1"/>
  <c r="AU65" i="1"/>
  <c r="AT65" i="1"/>
  <c r="AQ65" i="1"/>
  <c r="AP65" i="1"/>
  <c r="AO65" i="1"/>
  <c r="AR65" i="1" s="1"/>
  <c r="AL65" i="1"/>
  <c r="AK65" i="1"/>
  <c r="AJ65" i="1"/>
  <c r="AG65" i="1"/>
  <c r="AF65" i="1"/>
  <c r="AE65" i="1"/>
  <c r="AH65" i="1" s="1"/>
  <c r="AB65" i="1"/>
  <c r="AA65" i="1"/>
  <c r="Z65" i="1"/>
  <c r="AC65" i="1" s="1"/>
  <c r="W65" i="1"/>
  <c r="V65" i="1"/>
  <c r="U65" i="1"/>
  <c r="X65" i="1" s="1"/>
  <c r="R65" i="1"/>
  <c r="Q65" i="1"/>
  <c r="P65" i="1"/>
  <c r="K65" i="1"/>
  <c r="J65" i="1"/>
  <c r="I65" i="1"/>
  <c r="L65" i="1" s="1"/>
  <c r="E65" i="1"/>
  <c r="BF65" i="1" s="1"/>
  <c r="BC64" i="1"/>
  <c r="BA64" i="1"/>
  <c r="AZ64" i="1"/>
  <c r="AY64" i="1"/>
  <c r="BB64" i="1" s="1"/>
  <c r="AV64" i="1"/>
  <c r="AU64" i="1"/>
  <c r="AT64" i="1"/>
  <c r="AW64" i="1" s="1"/>
  <c r="AQ64" i="1"/>
  <c r="AP64" i="1"/>
  <c r="AO64" i="1"/>
  <c r="AR64" i="1" s="1"/>
  <c r="AL64" i="1"/>
  <c r="AK64" i="1"/>
  <c r="AJ64" i="1"/>
  <c r="AM64" i="1" s="1"/>
  <c r="AG64" i="1"/>
  <c r="AF64" i="1"/>
  <c r="AE64" i="1"/>
  <c r="AH64" i="1" s="1"/>
  <c r="AB64" i="1"/>
  <c r="AA64" i="1"/>
  <c r="Z64" i="1"/>
  <c r="AC64" i="1" s="1"/>
  <c r="W64" i="1"/>
  <c r="V64" i="1"/>
  <c r="U64" i="1"/>
  <c r="X64" i="1" s="1"/>
  <c r="R64" i="1"/>
  <c r="Q64" i="1"/>
  <c r="P64" i="1"/>
  <c r="S64" i="1" s="1"/>
  <c r="K64" i="1"/>
  <c r="J64" i="1"/>
  <c r="L64" i="1" s="1"/>
  <c r="I64" i="1"/>
  <c r="E64" i="1"/>
  <c r="BF64" i="1" s="1"/>
  <c r="BC63" i="1"/>
  <c r="BA63" i="1"/>
  <c r="AZ63" i="1"/>
  <c r="AY63" i="1"/>
  <c r="AV63" i="1"/>
  <c r="AU63" i="1"/>
  <c r="AT63" i="1"/>
  <c r="AW63" i="1" s="1"/>
  <c r="AQ63" i="1"/>
  <c r="AP63" i="1"/>
  <c r="AO63" i="1"/>
  <c r="AR63" i="1" s="1"/>
  <c r="AL63" i="1"/>
  <c r="AK63" i="1"/>
  <c r="AJ63" i="1"/>
  <c r="AM63" i="1" s="1"/>
  <c r="AG63" i="1"/>
  <c r="AF63" i="1"/>
  <c r="AE63" i="1"/>
  <c r="AB63" i="1"/>
  <c r="AA63" i="1"/>
  <c r="Z63" i="1"/>
  <c r="AC63" i="1" s="1"/>
  <c r="W63" i="1"/>
  <c r="V63" i="1"/>
  <c r="U63" i="1"/>
  <c r="X63" i="1" s="1"/>
  <c r="R63" i="1"/>
  <c r="Q63" i="1"/>
  <c r="P63" i="1"/>
  <c r="S63" i="1" s="1"/>
  <c r="L63" i="1"/>
  <c r="K63" i="1"/>
  <c r="J63" i="1"/>
  <c r="I63" i="1"/>
  <c r="E63" i="1"/>
  <c r="BF63" i="1" s="1"/>
  <c r="BG63" i="1" s="1"/>
  <c r="BC62" i="1"/>
  <c r="BA62" i="1"/>
  <c r="AZ62" i="1"/>
  <c r="AY62" i="1"/>
  <c r="BB62" i="1" s="1"/>
  <c r="AV62" i="1"/>
  <c r="AU62" i="1"/>
  <c r="AT62" i="1"/>
  <c r="AW62" i="1" s="1"/>
  <c r="AQ62" i="1"/>
  <c r="AP62" i="1"/>
  <c r="AO62" i="1"/>
  <c r="AR62" i="1" s="1"/>
  <c r="AL62" i="1"/>
  <c r="AK62" i="1"/>
  <c r="AJ62" i="1"/>
  <c r="AM62" i="1" s="1"/>
  <c r="AG62" i="1"/>
  <c r="AF62" i="1"/>
  <c r="AE62" i="1"/>
  <c r="AH62" i="1" s="1"/>
  <c r="AB62" i="1"/>
  <c r="AA62" i="1"/>
  <c r="Z62" i="1"/>
  <c r="AC62" i="1" s="1"/>
  <c r="W62" i="1"/>
  <c r="V62" i="1"/>
  <c r="U62" i="1"/>
  <c r="X62" i="1" s="1"/>
  <c r="R62" i="1"/>
  <c r="Q62" i="1"/>
  <c r="P62" i="1"/>
  <c r="S62" i="1" s="1"/>
  <c r="L62" i="1"/>
  <c r="K62" i="1"/>
  <c r="J62" i="1"/>
  <c r="I62" i="1"/>
  <c r="E62" i="1"/>
  <c r="BF62" i="1" s="1"/>
  <c r="BG62" i="1" s="1"/>
  <c r="BC61" i="1"/>
  <c r="BA61" i="1"/>
  <c r="AZ61" i="1"/>
  <c r="AY61" i="1"/>
  <c r="BB61" i="1" s="1"/>
  <c r="AV61" i="1"/>
  <c r="AU61" i="1"/>
  <c r="AT61" i="1"/>
  <c r="AQ61" i="1"/>
  <c r="AP61" i="1"/>
  <c r="AO61" i="1"/>
  <c r="AR61" i="1" s="1"/>
  <c r="AL61" i="1"/>
  <c r="AK61" i="1"/>
  <c r="AJ61" i="1"/>
  <c r="AM61" i="1" s="1"/>
  <c r="AG61" i="1"/>
  <c r="AF61" i="1"/>
  <c r="AE61" i="1"/>
  <c r="AH61" i="1" s="1"/>
  <c r="AB61" i="1"/>
  <c r="AA61" i="1"/>
  <c r="Z61" i="1"/>
  <c r="W61" i="1"/>
  <c r="V61" i="1"/>
  <c r="U61" i="1"/>
  <c r="X61" i="1" s="1"/>
  <c r="R61" i="1"/>
  <c r="Q61" i="1"/>
  <c r="P61" i="1"/>
  <c r="S61" i="1" s="1"/>
  <c r="K61" i="1"/>
  <c r="J61" i="1"/>
  <c r="I61" i="1"/>
  <c r="L61" i="1" s="1"/>
  <c r="E61" i="1"/>
  <c r="BF61" i="1" s="1"/>
  <c r="BG61" i="1" s="1"/>
  <c r="BC60" i="1"/>
  <c r="BA60" i="1"/>
  <c r="AZ60" i="1"/>
  <c r="AY60" i="1"/>
  <c r="BB60" i="1" s="1"/>
  <c r="AV60" i="1"/>
  <c r="AU60" i="1"/>
  <c r="AT60" i="1"/>
  <c r="AW60" i="1" s="1"/>
  <c r="AQ60" i="1"/>
  <c r="AP60" i="1"/>
  <c r="AO60" i="1"/>
  <c r="AR60" i="1" s="1"/>
  <c r="AL60" i="1"/>
  <c r="AK60" i="1"/>
  <c r="AJ60" i="1"/>
  <c r="AM60" i="1" s="1"/>
  <c r="AG60" i="1"/>
  <c r="AF60" i="1"/>
  <c r="AE60" i="1"/>
  <c r="AH60" i="1" s="1"/>
  <c r="AB60" i="1"/>
  <c r="AA60" i="1"/>
  <c r="Z60" i="1"/>
  <c r="AC60" i="1" s="1"/>
  <c r="W60" i="1"/>
  <c r="V60" i="1"/>
  <c r="U60" i="1"/>
  <c r="X60" i="1" s="1"/>
  <c r="R60" i="1"/>
  <c r="Q60" i="1"/>
  <c r="P60" i="1"/>
  <c r="S60" i="1" s="1"/>
  <c r="K60" i="1"/>
  <c r="J60" i="1"/>
  <c r="L60" i="1" s="1"/>
  <c r="I60" i="1"/>
  <c r="E60" i="1"/>
  <c r="BF60" i="1" s="1"/>
  <c r="BG60" i="1" s="1"/>
  <c r="BC59" i="1"/>
  <c r="BA59" i="1"/>
  <c r="AZ59" i="1"/>
  <c r="AY59" i="1"/>
  <c r="AV59" i="1"/>
  <c r="AU59" i="1"/>
  <c r="AT59" i="1"/>
  <c r="AW59" i="1" s="1"/>
  <c r="AQ59" i="1"/>
  <c r="AP59" i="1"/>
  <c r="AO59" i="1"/>
  <c r="AR59" i="1" s="1"/>
  <c r="AL59" i="1"/>
  <c r="AK59" i="1"/>
  <c r="AJ59" i="1"/>
  <c r="AM59" i="1" s="1"/>
  <c r="AG59" i="1"/>
  <c r="AF59" i="1"/>
  <c r="AE59" i="1"/>
  <c r="AH59" i="1" s="1"/>
  <c r="AB59" i="1"/>
  <c r="AA59" i="1"/>
  <c r="Z59" i="1"/>
  <c r="AC59" i="1" s="1"/>
  <c r="W59" i="1"/>
  <c r="V59" i="1"/>
  <c r="U59" i="1"/>
  <c r="R59" i="1"/>
  <c r="Q59" i="1"/>
  <c r="P59" i="1"/>
  <c r="S59" i="1" s="1"/>
  <c r="L59" i="1"/>
  <c r="K59" i="1"/>
  <c r="J59" i="1"/>
  <c r="I59" i="1"/>
  <c r="E59" i="1"/>
  <c r="BF59" i="1" s="1"/>
  <c r="BC58" i="1"/>
  <c r="BA58" i="1"/>
  <c r="AZ58" i="1"/>
  <c r="AY58" i="1"/>
  <c r="BB58" i="1" s="1"/>
  <c r="AV58" i="1"/>
  <c r="AU58" i="1"/>
  <c r="AT58" i="1"/>
  <c r="AW58" i="1" s="1"/>
  <c r="AQ58" i="1"/>
  <c r="AP58" i="1"/>
  <c r="AO58" i="1"/>
  <c r="AR58" i="1" s="1"/>
  <c r="AL58" i="1"/>
  <c r="AK58" i="1"/>
  <c r="AJ58" i="1"/>
  <c r="AM58" i="1" s="1"/>
  <c r="AG58" i="1"/>
  <c r="AF58" i="1"/>
  <c r="AE58" i="1"/>
  <c r="AH58" i="1" s="1"/>
  <c r="AB58" i="1"/>
  <c r="AA58" i="1"/>
  <c r="Z58" i="1"/>
  <c r="AC58" i="1" s="1"/>
  <c r="W58" i="1"/>
  <c r="V58" i="1"/>
  <c r="U58" i="1"/>
  <c r="X58" i="1" s="1"/>
  <c r="R58" i="1"/>
  <c r="Q58" i="1"/>
  <c r="P58" i="1"/>
  <c r="S58" i="1" s="1"/>
  <c r="N58" i="1" s="1"/>
  <c r="L58" i="1"/>
  <c r="K58" i="1"/>
  <c r="J58" i="1"/>
  <c r="I58" i="1"/>
  <c r="E58" i="1"/>
  <c r="BF58" i="1" s="1"/>
  <c r="BG58" i="1" s="1"/>
  <c r="BC57" i="1"/>
  <c r="BA57" i="1"/>
  <c r="AZ57" i="1"/>
  <c r="AY57" i="1"/>
  <c r="BB57" i="1" s="1"/>
  <c r="AV57" i="1"/>
  <c r="AU57" i="1"/>
  <c r="AT57" i="1"/>
  <c r="AQ57" i="1"/>
  <c r="AP57" i="1"/>
  <c r="AO57" i="1"/>
  <c r="AR57" i="1" s="1"/>
  <c r="AL57" i="1"/>
  <c r="AK57" i="1"/>
  <c r="AJ57" i="1"/>
  <c r="AM57" i="1" s="1"/>
  <c r="AG57" i="1"/>
  <c r="AF57" i="1"/>
  <c r="AE57" i="1"/>
  <c r="AH57" i="1" s="1"/>
  <c r="AB57" i="1"/>
  <c r="AA57" i="1"/>
  <c r="Z57" i="1"/>
  <c r="AC57" i="1" s="1"/>
  <c r="W57" i="1"/>
  <c r="V57" i="1"/>
  <c r="U57" i="1"/>
  <c r="X57" i="1" s="1"/>
  <c r="R57" i="1"/>
  <c r="Q57" i="1"/>
  <c r="P57" i="1"/>
  <c r="K57" i="1"/>
  <c r="J57" i="1"/>
  <c r="I57" i="1"/>
  <c r="L57" i="1" s="1"/>
  <c r="E57" i="1"/>
  <c r="BF57" i="1" s="1"/>
  <c r="BG57" i="1" s="1"/>
  <c r="BC56" i="1"/>
  <c r="BA56" i="1"/>
  <c r="AZ56" i="1"/>
  <c r="AY56" i="1"/>
  <c r="BB56" i="1" s="1"/>
  <c r="AV56" i="1"/>
  <c r="AU56" i="1"/>
  <c r="AT56" i="1"/>
  <c r="AW56" i="1" s="1"/>
  <c r="AQ56" i="1"/>
  <c r="AP56" i="1"/>
  <c r="AO56" i="1"/>
  <c r="AR56" i="1" s="1"/>
  <c r="AL56" i="1"/>
  <c r="AK56" i="1"/>
  <c r="AJ56" i="1"/>
  <c r="AM56" i="1" s="1"/>
  <c r="AG56" i="1"/>
  <c r="AF56" i="1"/>
  <c r="AE56" i="1"/>
  <c r="AH56" i="1" s="1"/>
  <c r="AB56" i="1"/>
  <c r="AA56" i="1"/>
  <c r="Z56" i="1"/>
  <c r="AC56" i="1" s="1"/>
  <c r="W56" i="1"/>
  <c r="V56" i="1"/>
  <c r="U56" i="1"/>
  <c r="X56" i="1" s="1"/>
  <c r="R56" i="1"/>
  <c r="Q56" i="1"/>
  <c r="P56" i="1"/>
  <c r="S56" i="1" s="1"/>
  <c r="K56" i="1"/>
  <c r="J56" i="1"/>
  <c r="L56" i="1" s="1"/>
  <c r="I56" i="1"/>
  <c r="E56" i="1"/>
  <c r="BF56" i="1" s="1"/>
  <c r="BG56" i="1" s="1"/>
  <c r="BC55" i="1"/>
  <c r="BA55" i="1"/>
  <c r="AZ55" i="1"/>
  <c r="AY55" i="1"/>
  <c r="BB55" i="1" s="1"/>
  <c r="AV55" i="1"/>
  <c r="AU55" i="1"/>
  <c r="AT55" i="1"/>
  <c r="AW55" i="1" s="1"/>
  <c r="AQ55" i="1"/>
  <c r="AP55" i="1"/>
  <c r="AO55" i="1"/>
  <c r="AL55" i="1"/>
  <c r="AK55" i="1"/>
  <c r="AJ55" i="1"/>
  <c r="AM55" i="1" s="1"/>
  <c r="AG55" i="1"/>
  <c r="AF55" i="1"/>
  <c r="AE55" i="1"/>
  <c r="AH55" i="1" s="1"/>
  <c r="AB55" i="1"/>
  <c r="AA55" i="1"/>
  <c r="Z55" i="1"/>
  <c r="AC55" i="1" s="1"/>
  <c r="W55" i="1"/>
  <c r="V55" i="1"/>
  <c r="U55" i="1"/>
  <c r="R55" i="1"/>
  <c r="Q55" i="1"/>
  <c r="P55" i="1"/>
  <c r="S55" i="1" s="1"/>
  <c r="L55" i="1"/>
  <c r="K55" i="1"/>
  <c r="J55" i="1"/>
  <c r="I55" i="1"/>
  <c r="E55" i="1"/>
  <c r="BF55" i="1" s="1"/>
  <c r="BC54" i="1"/>
  <c r="BA54" i="1"/>
  <c r="AZ54" i="1"/>
  <c r="AY54" i="1"/>
  <c r="BB54" i="1" s="1"/>
  <c r="AV54" i="1"/>
  <c r="AU54" i="1"/>
  <c r="AT54" i="1"/>
  <c r="AW54" i="1" s="1"/>
  <c r="AQ54" i="1"/>
  <c r="AP54" i="1"/>
  <c r="AO54" i="1"/>
  <c r="AR54" i="1" s="1"/>
  <c r="AL54" i="1"/>
  <c r="AK54" i="1"/>
  <c r="AJ54" i="1"/>
  <c r="AM54" i="1" s="1"/>
  <c r="AG54" i="1"/>
  <c r="AF54" i="1"/>
  <c r="AE54" i="1"/>
  <c r="AH54" i="1" s="1"/>
  <c r="AB54" i="1"/>
  <c r="AA54" i="1"/>
  <c r="Z54" i="1"/>
  <c r="AC54" i="1" s="1"/>
  <c r="W54" i="1"/>
  <c r="V54" i="1"/>
  <c r="U54" i="1"/>
  <c r="X54" i="1" s="1"/>
  <c r="R54" i="1"/>
  <c r="Q54" i="1"/>
  <c r="P54" i="1"/>
  <c r="S54" i="1" s="1"/>
  <c r="L54" i="1"/>
  <c r="K54" i="1"/>
  <c r="J54" i="1"/>
  <c r="I54" i="1"/>
  <c r="E54" i="1"/>
  <c r="BF54" i="1" s="1"/>
  <c r="BG54" i="1" s="1"/>
  <c r="BF53" i="1"/>
  <c r="BC53" i="1"/>
  <c r="BA53" i="1"/>
  <c r="AZ53" i="1"/>
  <c r="AY53" i="1"/>
  <c r="BB53" i="1" s="1"/>
  <c r="AV53" i="1"/>
  <c r="AU53" i="1"/>
  <c r="AT53" i="1"/>
  <c r="AW53" i="1" s="1"/>
  <c r="AQ53" i="1"/>
  <c r="AP53" i="1"/>
  <c r="AO53" i="1"/>
  <c r="AR53" i="1" s="1"/>
  <c r="AL53" i="1"/>
  <c r="AK53" i="1"/>
  <c r="AJ53" i="1"/>
  <c r="AG53" i="1"/>
  <c r="AF53" i="1"/>
  <c r="AE53" i="1"/>
  <c r="AH53" i="1" s="1"/>
  <c r="AB53" i="1"/>
  <c r="AA53" i="1"/>
  <c r="Z53" i="1"/>
  <c r="AC53" i="1" s="1"/>
  <c r="W53" i="1"/>
  <c r="V53" i="1"/>
  <c r="U53" i="1"/>
  <c r="X53" i="1" s="1"/>
  <c r="R53" i="1"/>
  <c r="Q53" i="1"/>
  <c r="P53" i="1"/>
  <c r="K53" i="1"/>
  <c r="J53" i="1"/>
  <c r="I53" i="1"/>
  <c r="L53" i="1" s="1"/>
  <c r="E53" i="1"/>
  <c r="BC52" i="1"/>
  <c r="BA52" i="1"/>
  <c r="AZ52" i="1"/>
  <c r="AY52" i="1"/>
  <c r="BB52" i="1" s="1"/>
  <c r="AV52" i="1"/>
  <c r="AU52" i="1"/>
  <c r="AT52" i="1"/>
  <c r="AW52" i="1" s="1"/>
  <c r="AQ52" i="1"/>
  <c r="AP52" i="1"/>
  <c r="AO52" i="1"/>
  <c r="AR52" i="1" s="1"/>
  <c r="AL52" i="1"/>
  <c r="AK52" i="1"/>
  <c r="AJ52" i="1"/>
  <c r="AM52" i="1" s="1"/>
  <c r="AG52" i="1"/>
  <c r="AF52" i="1"/>
  <c r="AE52" i="1"/>
  <c r="AH52" i="1" s="1"/>
  <c r="AB52" i="1"/>
  <c r="AA52" i="1"/>
  <c r="Z52" i="1"/>
  <c r="AC52" i="1" s="1"/>
  <c r="W52" i="1"/>
  <c r="V52" i="1"/>
  <c r="U52" i="1"/>
  <c r="X52" i="1" s="1"/>
  <c r="R52" i="1"/>
  <c r="Q52" i="1"/>
  <c r="P52" i="1"/>
  <c r="S52" i="1" s="1"/>
  <c r="N52" i="1" s="1"/>
  <c r="BD52" i="1" s="1"/>
  <c r="K52" i="1"/>
  <c r="J52" i="1"/>
  <c r="L52" i="1" s="1"/>
  <c r="I52" i="1"/>
  <c r="E52" i="1"/>
  <c r="BF52" i="1" s="1"/>
  <c r="BC51" i="1"/>
  <c r="BA51" i="1"/>
  <c r="AZ51" i="1"/>
  <c r="BB51" i="1" s="1"/>
  <c r="AY51" i="1"/>
  <c r="AW51" i="1"/>
  <c r="AV51" i="1"/>
  <c r="AU51" i="1"/>
  <c r="AT51" i="1"/>
  <c r="AQ51" i="1"/>
  <c r="AP51" i="1"/>
  <c r="AR51" i="1" s="1"/>
  <c r="AO51" i="1"/>
  <c r="AM51" i="1"/>
  <c r="AL51" i="1"/>
  <c r="AK51" i="1"/>
  <c r="AJ51" i="1"/>
  <c r="AG51" i="1"/>
  <c r="AF51" i="1"/>
  <c r="AH51" i="1" s="1"/>
  <c r="AE51" i="1"/>
  <c r="AC51" i="1"/>
  <c r="AB51" i="1"/>
  <c r="AA51" i="1"/>
  <c r="Z51" i="1"/>
  <c r="W51" i="1"/>
  <c r="V51" i="1"/>
  <c r="X51" i="1" s="1"/>
  <c r="U51" i="1"/>
  <c r="S51" i="1"/>
  <c r="R51" i="1"/>
  <c r="Q51" i="1"/>
  <c r="P51" i="1"/>
  <c r="K51" i="1"/>
  <c r="J51" i="1"/>
  <c r="I51" i="1"/>
  <c r="E51" i="1"/>
  <c r="BF51" i="1" s="1"/>
  <c r="BC50" i="1"/>
  <c r="BA50" i="1"/>
  <c r="AZ50" i="1"/>
  <c r="BB50" i="1" s="1"/>
  <c r="AY50" i="1"/>
  <c r="AV50" i="1"/>
  <c r="AU50" i="1"/>
  <c r="AT50" i="1"/>
  <c r="AW50" i="1" s="1"/>
  <c r="AQ50" i="1"/>
  <c r="AP50" i="1"/>
  <c r="AR50" i="1" s="1"/>
  <c r="AO50" i="1"/>
  <c r="AL50" i="1"/>
  <c r="AK50" i="1"/>
  <c r="AJ50" i="1"/>
  <c r="AM50" i="1" s="1"/>
  <c r="AH50" i="1"/>
  <c r="AG50" i="1"/>
  <c r="AF50" i="1"/>
  <c r="AE50" i="1"/>
  <c r="AB50" i="1"/>
  <c r="AA50" i="1"/>
  <c r="Z50" i="1"/>
  <c r="AC50" i="1" s="1"/>
  <c r="W50" i="1"/>
  <c r="V50" i="1"/>
  <c r="X50" i="1" s="1"/>
  <c r="U50" i="1"/>
  <c r="R50" i="1"/>
  <c r="Q50" i="1"/>
  <c r="P50" i="1"/>
  <c r="S50" i="1" s="1"/>
  <c r="N50" i="1" s="1"/>
  <c r="BD50" i="1" s="1"/>
  <c r="K50" i="1"/>
  <c r="J50" i="1"/>
  <c r="I50" i="1"/>
  <c r="L50" i="1" s="1"/>
  <c r="E50" i="1"/>
  <c r="BF50" i="1" s="1"/>
  <c r="BC49" i="1"/>
  <c r="BB49" i="1"/>
  <c r="BA49" i="1"/>
  <c r="AZ49" i="1"/>
  <c r="AY49" i="1"/>
  <c r="AV49" i="1"/>
  <c r="AU49" i="1"/>
  <c r="AW49" i="1" s="1"/>
  <c r="AT49" i="1"/>
  <c r="AR49" i="1"/>
  <c r="AQ49" i="1"/>
  <c r="AP49" i="1"/>
  <c r="AO49" i="1"/>
  <c r="AM49" i="1"/>
  <c r="AL49" i="1"/>
  <c r="AK49" i="1"/>
  <c r="AJ49" i="1"/>
  <c r="AH49" i="1"/>
  <c r="AG49" i="1"/>
  <c r="AF49" i="1"/>
  <c r="AE49" i="1"/>
  <c r="AC49" i="1"/>
  <c r="AB49" i="1"/>
  <c r="AA49" i="1"/>
  <c r="Z49" i="1"/>
  <c r="X49" i="1"/>
  <c r="W49" i="1"/>
  <c r="V49" i="1"/>
  <c r="U49" i="1"/>
  <c r="S49" i="1"/>
  <c r="N49" i="1" s="1"/>
  <c r="BD49" i="1" s="1"/>
  <c r="R49" i="1"/>
  <c r="Q49" i="1"/>
  <c r="P49" i="1"/>
  <c r="K49" i="1"/>
  <c r="J49" i="1"/>
  <c r="I49" i="1"/>
  <c r="L49" i="1" s="1"/>
  <c r="E49" i="1"/>
  <c r="BF49" i="1" s="1"/>
  <c r="BG49" i="1" s="1"/>
  <c r="BC48" i="1"/>
  <c r="BA48" i="1"/>
  <c r="AZ48" i="1"/>
  <c r="AY48" i="1"/>
  <c r="AV48" i="1"/>
  <c r="AU48" i="1"/>
  <c r="AW48" i="1" s="1"/>
  <c r="AT48" i="1"/>
  <c r="AQ48" i="1"/>
  <c r="AP48" i="1"/>
  <c r="AO48" i="1"/>
  <c r="AL48" i="1"/>
  <c r="AK48" i="1"/>
  <c r="AJ48" i="1"/>
  <c r="AM48" i="1" s="1"/>
  <c r="AG48" i="1"/>
  <c r="AF48" i="1"/>
  <c r="AE48" i="1"/>
  <c r="AB48" i="1"/>
  <c r="AA48" i="1"/>
  <c r="Z48" i="1"/>
  <c r="AC48" i="1" s="1"/>
  <c r="W48" i="1"/>
  <c r="V48" i="1"/>
  <c r="U48" i="1"/>
  <c r="X48" i="1" s="1"/>
  <c r="S48" i="1"/>
  <c r="R48" i="1"/>
  <c r="Q48" i="1"/>
  <c r="P48" i="1"/>
  <c r="K48" i="1"/>
  <c r="J48" i="1"/>
  <c r="I48" i="1"/>
  <c r="E48" i="1"/>
  <c r="BF48" i="1" s="1"/>
  <c r="BC47" i="1"/>
  <c r="BA47" i="1"/>
  <c r="AZ47" i="1"/>
  <c r="BB47" i="1" s="1"/>
  <c r="AY47" i="1"/>
  <c r="AW47" i="1"/>
  <c r="AV47" i="1"/>
  <c r="AU47" i="1"/>
  <c r="AT47" i="1"/>
  <c r="AQ47" i="1"/>
  <c r="AP47" i="1"/>
  <c r="AR47" i="1" s="1"/>
  <c r="AO47" i="1"/>
  <c r="AM47" i="1"/>
  <c r="AL47" i="1"/>
  <c r="AK47" i="1"/>
  <c r="AJ47" i="1"/>
  <c r="AG47" i="1"/>
  <c r="AF47" i="1"/>
  <c r="AH47" i="1" s="1"/>
  <c r="AE47" i="1"/>
  <c r="AC47" i="1"/>
  <c r="AB47" i="1"/>
  <c r="AA47" i="1"/>
  <c r="Z47" i="1"/>
  <c r="W47" i="1"/>
  <c r="V47" i="1"/>
  <c r="X47" i="1" s="1"/>
  <c r="U47" i="1"/>
  <c r="S47" i="1"/>
  <c r="R47" i="1"/>
  <c r="Q47" i="1"/>
  <c r="P47" i="1"/>
  <c r="K47" i="1"/>
  <c r="J47" i="1"/>
  <c r="I47" i="1"/>
  <c r="E47" i="1"/>
  <c r="BF47" i="1" s="1"/>
  <c r="BC46" i="1"/>
  <c r="BA46" i="1"/>
  <c r="AZ46" i="1"/>
  <c r="AY46" i="1"/>
  <c r="BB46" i="1" s="1"/>
  <c r="AV46" i="1"/>
  <c r="AU46" i="1"/>
  <c r="AT46" i="1"/>
  <c r="AW46" i="1" s="1"/>
  <c r="AQ46" i="1"/>
  <c r="AP46" i="1"/>
  <c r="AO46" i="1"/>
  <c r="AM46" i="1"/>
  <c r="AL46" i="1"/>
  <c r="AK46" i="1"/>
  <c r="AJ46" i="1"/>
  <c r="AG46" i="1"/>
  <c r="AF46" i="1"/>
  <c r="AE46" i="1"/>
  <c r="AB46" i="1"/>
  <c r="AA46" i="1"/>
  <c r="Z46" i="1"/>
  <c r="AC46" i="1" s="1"/>
  <c r="W46" i="1"/>
  <c r="V46" i="1"/>
  <c r="U46" i="1"/>
  <c r="X46" i="1" s="1"/>
  <c r="R46" i="1"/>
  <c r="Q46" i="1"/>
  <c r="P46" i="1"/>
  <c r="S46" i="1" s="1"/>
  <c r="K46" i="1"/>
  <c r="J46" i="1"/>
  <c r="I46" i="1"/>
  <c r="L46" i="1" s="1"/>
  <c r="E46" i="1"/>
  <c r="BF46" i="1" s="1"/>
  <c r="BC45" i="1"/>
  <c r="BA45" i="1"/>
  <c r="AZ45" i="1"/>
  <c r="AY45" i="1"/>
  <c r="AV45" i="1"/>
  <c r="AU45" i="1"/>
  <c r="AT45" i="1"/>
  <c r="AQ45" i="1"/>
  <c r="AP45" i="1"/>
  <c r="AO45" i="1"/>
  <c r="AR45" i="1" s="1"/>
  <c r="AL45" i="1"/>
  <c r="AK45" i="1"/>
  <c r="AJ45" i="1"/>
  <c r="AM45" i="1" s="1"/>
  <c r="AG45" i="1"/>
  <c r="AF45" i="1"/>
  <c r="AE45" i="1"/>
  <c r="AB45" i="1"/>
  <c r="AA45" i="1"/>
  <c r="Z45" i="1"/>
  <c r="AC45" i="1" s="1"/>
  <c r="W45" i="1"/>
  <c r="V45" i="1"/>
  <c r="U45" i="1"/>
  <c r="R45" i="1"/>
  <c r="Q45" i="1"/>
  <c r="P45" i="1"/>
  <c r="S45" i="1" s="1"/>
  <c r="L45" i="1"/>
  <c r="K45" i="1"/>
  <c r="J45" i="1"/>
  <c r="I45" i="1"/>
  <c r="E45" i="1"/>
  <c r="BF45" i="1" s="1"/>
  <c r="BG45" i="1" s="1"/>
  <c r="BC44" i="1"/>
  <c r="BB44" i="1"/>
  <c r="BA44" i="1"/>
  <c r="AZ44" i="1"/>
  <c r="AY44" i="1"/>
  <c r="AV44" i="1"/>
  <c r="AU44" i="1"/>
  <c r="AT44" i="1"/>
  <c r="AQ44" i="1"/>
  <c r="AP44" i="1"/>
  <c r="AO44" i="1"/>
  <c r="AR44" i="1" s="1"/>
  <c r="AL44" i="1"/>
  <c r="AK44" i="1"/>
  <c r="AJ44" i="1"/>
  <c r="AM44" i="1" s="1"/>
  <c r="AG44" i="1"/>
  <c r="AF44" i="1"/>
  <c r="AE44" i="1"/>
  <c r="AH44" i="1" s="1"/>
  <c r="AB44" i="1"/>
  <c r="AA44" i="1"/>
  <c r="Z44" i="1"/>
  <c r="AC44" i="1" s="1"/>
  <c r="X44" i="1"/>
  <c r="W44" i="1"/>
  <c r="V44" i="1"/>
  <c r="U44" i="1"/>
  <c r="R44" i="1"/>
  <c r="Q44" i="1"/>
  <c r="P44" i="1"/>
  <c r="K44" i="1"/>
  <c r="J44" i="1"/>
  <c r="L44" i="1" s="1"/>
  <c r="I44" i="1"/>
  <c r="E44" i="1"/>
  <c r="BF44" i="1" s="1"/>
  <c r="BG44" i="1" s="1"/>
  <c r="BF43" i="1"/>
  <c r="BC43" i="1"/>
  <c r="BA43" i="1"/>
  <c r="AZ43" i="1"/>
  <c r="AY43" i="1"/>
  <c r="AV43" i="1"/>
  <c r="AU43" i="1"/>
  <c r="AT43" i="1"/>
  <c r="AW43" i="1" s="1"/>
  <c r="AQ43" i="1"/>
  <c r="AP43" i="1"/>
  <c r="AO43" i="1"/>
  <c r="AR43" i="1" s="1"/>
  <c r="AL43" i="1"/>
  <c r="AK43" i="1"/>
  <c r="AJ43" i="1"/>
  <c r="AG43" i="1"/>
  <c r="AF43" i="1"/>
  <c r="AE43" i="1"/>
  <c r="AH43" i="1" s="1"/>
  <c r="AB43" i="1"/>
  <c r="AA43" i="1"/>
  <c r="Z43" i="1"/>
  <c r="W43" i="1"/>
  <c r="V43" i="1"/>
  <c r="U43" i="1"/>
  <c r="R43" i="1"/>
  <c r="Q43" i="1"/>
  <c r="P43" i="1"/>
  <c r="L43" i="1"/>
  <c r="K43" i="1"/>
  <c r="J43" i="1"/>
  <c r="I43" i="1"/>
  <c r="E43" i="1"/>
  <c r="BC42" i="1"/>
  <c r="BA42" i="1"/>
  <c r="AZ42" i="1"/>
  <c r="AY42" i="1"/>
  <c r="BB42" i="1" s="1"/>
  <c r="AV42" i="1"/>
  <c r="AU42" i="1"/>
  <c r="AT42" i="1"/>
  <c r="AW42" i="1" s="1"/>
  <c r="AQ42" i="1"/>
  <c r="AP42" i="1"/>
  <c r="AO42" i="1"/>
  <c r="AR42" i="1" s="1"/>
  <c r="AM42" i="1"/>
  <c r="AL42" i="1"/>
  <c r="AK42" i="1"/>
  <c r="AJ42" i="1"/>
  <c r="AG42" i="1"/>
  <c r="AF42" i="1"/>
  <c r="AE42" i="1"/>
  <c r="AC42" i="1"/>
  <c r="AB42" i="1"/>
  <c r="AA42" i="1"/>
  <c r="Z42" i="1"/>
  <c r="W42" i="1"/>
  <c r="V42" i="1"/>
  <c r="U42" i="1"/>
  <c r="X42" i="1" s="1"/>
  <c r="R42" i="1"/>
  <c r="Q42" i="1"/>
  <c r="P42" i="1"/>
  <c r="S42" i="1" s="1"/>
  <c r="K42" i="1"/>
  <c r="J42" i="1"/>
  <c r="I42" i="1"/>
  <c r="L42" i="1" s="1"/>
  <c r="BG42" i="1" s="1"/>
  <c r="E42" i="1"/>
  <c r="BF42" i="1" s="1"/>
  <c r="BF41" i="1"/>
  <c r="BG41" i="1" s="1"/>
  <c r="BC41" i="1"/>
  <c r="BA41" i="1"/>
  <c r="AZ41" i="1"/>
  <c r="AY41" i="1"/>
  <c r="AV41" i="1"/>
  <c r="AU41" i="1"/>
  <c r="AT41" i="1"/>
  <c r="AQ41" i="1"/>
  <c r="AP41" i="1"/>
  <c r="AO41" i="1"/>
  <c r="AL41" i="1"/>
  <c r="AK41" i="1"/>
  <c r="AJ41" i="1"/>
  <c r="AM41" i="1" s="1"/>
  <c r="AG41" i="1"/>
  <c r="AF41" i="1"/>
  <c r="AE41" i="1"/>
  <c r="AH41" i="1" s="1"/>
  <c r="AB41" i="1"/>
  <c r="AA41" i="1"/>
  <c r="Z41" i="1"/>
  <c r="W41" i="1"/>
  <c r="V41" i="1"/>
  <c r="U41" i="1"/>
  <c r="R41" i="1"/>
  <c r="Q41" i="1"/>
  <c r="P41" i="1"/>
  <c r="S41" i="1" s="1"/>
  <c r="L41" i="1"/>
  <c r="K41" i="1"/>
  <c r="J41" i="1"/>
  <c r="I41" i="1"/>
  <c r="E41" i="1"/>
  <c r="BC40" i="1"/>
  <c r="BB40" i="1"/>
  <c r="BA40" i="1"/>
  <c r="AZ40" i="1"/>
  <c r="AY40" i="1"/>
  <c r="AV40" i="1"/>
  <c r="AU40" i="1"/>
  <c r="AT40" i="1"/>
  <c r="AR40" i="1"/>
  <c r="AQ40" i="1"/>
  <c r="AP40" i="1"/>
  <c r="AO40" i="1"/>
  <c r="AL40" i="1"/>
  <c r="AK40" i="1"/>
  <c r="AJ40" i="1"/>
  <c r="AM40" i="1" s="1"/>
  <c r="AG40" i="1"/>
  <c r="AF40" i="1"/>
  <c r="AE40" i="1"/>
  <c r="AH40" i="1" s="1"/>
  <c r="AB40" i="1"/>
  <c r="AA40" i="1"/>
  <c r="Z40" i="1"/>
  <c r="AC40" i="1" s="1"/>
  <c r="W40" i="1"/>
  <c r="V40" i="1"/>
  <c r="U40" i="1"/>
  <c r="X40" i="1" s="1"/>
  <c r="R40" i="1"/>
  <c r="Q40" i="1"/>
  <c r="P40" i="1"/>
  <c r="K40" i="1"/>
  <c r="J40" i="1"/>
  <c r="L40" i="1" s="1"/>
  <c r="I40" i="1"/>
  <c r="E40" i="1"/>
  <c r="BF40" i="1" s="1"/>
  <c r="BG40" i="1" s="1"/>
  <c r="BC39" i="1"/>
  <c r="BA39" i="1"/>
  <c r="AZ39" i="1"/>
  <c r="AY39" i="1"/>
  <c r="AV39" i="1"/>
  <c r="AU39" i="1"/>
  <c r="AT39" i="1"/>
  <c r="AQ39" i="1"/>
  <c r="AP39" i="1"/>
  <c r="AO39" i="1"/>
  <c r="AR39" i="1" s="1"/>
  <c r="AL39" i="1"/>
  <c r="AK39" i="1"/>
  <c r="AJ39" i="1"/>
  <c r="AM39" i="1" s="1"/>
  <c r="AG39" i="1"/>
  <c r="AF39" i="1"/>
  <c r="AE39" i="1"/>
  <c r="AB39" i="1"/>
  <c r="AA39" i="1"/>
  <c r="Z39" i="1"/>
  <c r="W39" i="1"/>
  <c r="V39" i="1"/>
  <c r="U39" i="1"/>
  <c r="X39" i="1" s="1"/>
  <c r="R39" i="1"/>
  <c r="Q39" i="1"/>
  <c r="P39" i="1"/>
  <c r="L39" i="1"/>
  <c r="K39" i="1"/>
  <c r="J39" i="1"/>
  <c r="I39" i="1"/>
  <c r="E39" i="1"/>
  <c r="BF39" i="1" s="1"/>
  <c r="BG39" i="1" s="1"/>
  <c r="BF38" i="1"/>
  <c r="BC38" i="1"/>
  <c r="BA38" i="1"/>
  <c r="AZ38" i="1"/>
  <c r="AY38" i="1"/>
  <c r="AW38" i="1"/>
  <c r="AV38" i="1"/>
  <c r="AU38" i="1"/>
  <c r="AT38" i="1"/>
  <c r="AQ38" i="1"/>
  <c r="AP38" i="1"/>
  <c r="AO38" i="1"/>
  <c r="AR38" i="1" s="1"/>
  <c r="AL38" i="1"/>
  <c r="AK38" i="1"/>
  <c r="AJ38" i="1"/>
  <c r="AM38" i="1" s="1"/>
  <c r="AG38" i="1"/>
  <c r="AF38" i="1"/>
  <c r="AE38" i="1"/>
  <c r="AH38" i="1" s="1"/>
  <c r="AB38" i="1"/>
  <c r="AA38" i="1"/>
  <c r="Z38" i="1"/>
  <c r="AC38" i="1" s="1"/>
  <c r="W38" i="1"/>
  <c r="V38" i="1"/>
  <c r="U38" i="1"/>
  <c r="R38" i="1"/>
  <c r="Q38" i="1"/>
  <c r="P38" i="1"/>
  <c r="S38" i="1" s="1"/>
  <c r="L38" i="1"/>
  <c r="BG38" i="1" s="1"/>
  <c r="K38" i="1"/>
  <c r="J38" i="1"/>
  <c r="I38" i="1"/>
  <c r="BC37" i="1"/>
  <c r="BA37" i="1"/>
  <c r="AZ37" i="1"/>
  <c r="AY37" i="1"/>
  <c r="BB37" i="1" s="1"/>
  <c r="AV37" i="1"/>
  <c r="AU37" i="1"/>
  <c r="AW37" i="1" s="1"/>
  <c r="AT37" i="1"/>
  <c r="AQ37" i="1"/>
  <c r="AP37" i="1"/>
  <c r="AO37" i="1"/>
  <c r="AR37" i="1" s="1"/>
  <c r="AL37" i="1"/>
  <c r="AK37" i="1"/>
  <c r="AM37" i="1" s="1"/>
  <c r="AJ37" i="1"/>
  <c r="AG37" i="1"/>
  <c r="AF37" i="1"/>
  <c r="AE37" i="1"/>
  <c r="AH37" i="1" s="1"/>
  <c r="AB37" i="1"/>
  <c r="AA37" i="1"/>
  <c r="AC37" i="1" s="1"/>
  <c r="Z37" i="1"/>
  <c r="W37" i="1"/>
  <c r="V37" i="1"/>
  <c r="U37" i="1"/>
  <c r="X37" i="1" s="1"/>
  <c r="R37" i="1"/>
  <c r="Q37" i="1"/>
  <c r="S37" i="1" s="1"/>
  <c r="P37" i="1"/>
  <c r="K37" i="1"/>
  <c r="J37" i="1"/>
  <c r="I37" i="1"/>
  <c r="E37" i="1"/>
  <c r="BF37" i="1" s="1"/>
  <c r="BC36" i="1"/>
  <c r="BA36" i="1"/>
  <c r="AZ36" i="1"/>
  <c r="BB36" i="1" s="1"/>
  <c r="AY36" i="1"/>
  <c r="AV36" i="1"/>
  <c r="AU36" i="1"/>
  <c r="AW36" i="1" s="1"/>
  <c r="AT36" i="1"/>
  <c r="AQ36" i="1"/>
  <c r="AP36" i="1"/>
  <c r="AR36" i="1" s="1"/>
  <c r="AO36" i="1"/>
  <c r="AL36" i="1"/>
  <c r="AK36" i="1"/>
  <c r="AM36" i="1" s="1"/>
  <c r="AJ36" i="1"/>
  <c r="AG36" i="1"/>
  <c r="AF36" i="1"/>
  <c r="AH36" i="1" s="1"/>
  <c r="AE36" i="1"/>
  <c r="AB36" i="1"/>
  <c r="AA36" i="1"/>
  <c r="AC36" i="1" s="1"/>
  <c r="Z36" i="1"/>
  <c r="W36" i="1"/>
  <c r="V36" i="1"/>
  <c r="X36" i="1" s="1"/>
  <c r="U36" i="1"/>
  <c r="R36" i="1"/>
  <c r="Q36" i="1"/>
  <c r="S36" i="1" s="1"/>
  <c r="N36" i="1" s="1"/>
  <c r="BD36" i="1" s="1"/>
  <c r="P36" i="1"/>
  <c r="L36" i="1"/>
  <c r="K36" i="1"/>
  <c r="J36" i="1"/>
  <c r="I36" i="1"/>
  <c r="E36" i="1"/>
  <c r="BF36" i="1" s="1"/>
  <c r="BG36" i="1" s="1"/>
  <c r="BC35" i="1"/>
  <c r="BB35" i="1"/>
  <c r="BA35" i="1"/>
  <c r="AZ35" i="1"/>
  <c r="AY35" i="1"/>
  <c r="AV35" i="1"/>
  <c r="AU35" i="1"/>
  <c r="AW35" i="1" s="1"/>
  <c r="AT35" i="1"/>
  <c r="AR35" i="1"/>
  <c r="AQ35" i="1"/>
  <c r="AP35" i="1"/>
  <c r="AO35" i="1"/>
  <c r="AL35" i="1"/>
  <c r="AK35" i="1"/>
  <c r="AM35" i="1" s="1"/>
  <c r="AJ35" i="1"/>
  <c r="AH35" i="1"/>
  <c r="AG35" i="1"/>
  <c r="AF35" i="1"/>
  <c r="AE35" i="1"/>
  <c r="AB35" i="1"/>
  <c r="AA35" i="1"/>
  <c r="AC35" i="1" s="1"/>
  <c r="Z35" i="1"/>
  <c r="X35" i="1"/>
  <c r="W35" i="1"/>
  <c r="V35" i="1"/>
  <c r="U35" i="1"/>
  <c r="R35" i="1"/>
  <c r="Q35" i="1"/>
  <c r="S35" i="1" s="1"/>
  <c r="P35" i="1"/>
  <c r="K35" i="1"/>
  <c r="J35" i="1"/>
  <c r="I35" i="1"/>
  <c r="E35" i="1"/>
  <c r="BF35" i="1" s="1"/>
  <c r="BF31" i="1"/>
  <c r="BC31" i="1"/>
  <c r="BA31" i="1"/>
  <c r="AZ31" i="1"/>
  <c r="AY31" i="1"/>
  <c r="AV31" i="1"/>
  <c r="AU31" i="1"/>
  <c r="AT31" i="1"/>
  <c r="AW31" i="1" s="1"/>
  <c r="AQ31" i="1"/>
  <c r="AP31" i="1"/>
  <c r="AO31" i="1"/>
  <c r="AR31" i="1" s="1"/>
  <c r="AL31" i="1"/>
  <c r="AK31" i="1"/>
  <c r="AJ31" i="1"/>
  <c r="AG31" i="1"/>
  <c r="AF31" i="1"/>
  <c r="AE31" i="1"/>
  <c r="AB31" i="1"/>
  <c r="AA31" i="1"/>
  <c r="Z31" i="1"/>
  <c r="W31" i="1"/>
  <c r="V31" i="1"/>
  <c r="U31" i="1"/>
  <c r="R31" i="1"/>
  <c r="Q31" i="1"/>
  <c r="P31" i="1"/>
  <c r="L31" i="1"/>
  <c r="K31" i="1"/>
  <c r="J31" i="1"/>
  <c r="I31" i="1"/>
  <c r="E31" i="1"/>
  <c r="BC30" i="1"/>
  <c r="BB30" i="1"/>
  <c r="BA30" i="1"/>
  <c r="AZ30" i="1"/>
  <c r="AY30" i="1"/>
  <c r="AV30" i="1"/>
  <c r="AW30" i="1" s="1"/>
  <c r="AU30" i="1"/>
  <c r="AT30" i="1"/>
  <c r="AR30" i="1"/>
  <c r="AQ30" i="1"/>
  <c r="AP30" i="1"/>
  <c r="AO30" i="1"/>
  <c r="AL30" i="1"/>
  <c r="AM30" i="1" s="1"/>
  <c r="AK30" i="1"/>
  <c r="AJ30" i="1"/>
  <c r="AH30" i="1"/>
  <c r="AG30" i="1"/>
  <c r="AF30" i="1"/>
  <c r="AE30" i="1"/>
  <c r="AB30" i="1"/>
  <c r="AC30" i="1" s="1"/>
  <c r="AA30" i="1"/>
  <c r="Z30" i="1"/>
  <c r="X30" i="1"/>
  <c r="W30" i="1"/>
  <c r="V30" i="1"/>
  <c r="U30" i="1"/>
  <c r="R30" i="1"/>
  <c r="S30" i="1" s="1"/>
  <c r="Q30" i="1"/>
  <c r="P30" i="1"/>
  <c r="L30" i="1"/>
  <c r="K30" i="1"/>
  <c r="J30" i="1"/>
  <c r="I30" i="1"/>
  <c r="E30" i="1"/>
  <c r="BF30" i="1" s="1"/>
  <c r="BG30" i="1" s="1"/>
  <c r="BC29" i="1"/>
  <c r="BB29" i="1"/>
  <c r="BA29" i="1"/>
  <c r="AZ29" i="1"/>
  <c r="AY29" i="1"/>
  <c r="AV29" i="1"/>
  <c r="AU29" i="1"/>
  <c r="AT29" i="1"/>
  <c r="AR29" i="1"/>
  <c r="AQ29" i="1"/>
  <c r="AP29" i="1"/>
  <c r="AO29" i="1"/>
  <c r="AL29" i="1"/>
  <c r="AK29" i="1"/>
  <c r="AM29" i="1" s="1"/>
  <c r="AJ29" i="1"/>
  <c r="AH29" i="1"/>
  <c r="AG29" i="1"/>
  <c r="AF29" i="1"/>
  <c r="AE29" i="1"/>
  <c r="AB29" i="1"/>
  <c r="AA29" i="1"/>
  <c r="AC29" i="1" s="1"/>
  <c r="Z29" i="1"/>
  <c r="X29" i="1"/>
  <c r="W29" i="1"/>
  <c r="V29" i="1"/>
  <c r="U29" i="1"/>
  <c r="R29" i="1"/>
  <c r="Q29" i="1"/>
  <c r="S29" i="1" s="1"/>
  <c r="P29" i="1"/>
  <c r="L29" i="1"/>
  <c r="K29" i="1"/>
  <c r="J29" i="1"/>
  <c r="I29" i="1"/>
  <c r="E29" i="1"/>
  <c r="BF29" i="1" s="1"/>
  <c r="BG29" i="1" s="1"/>
  <c r="BC28" i="1"/>
  <c r="BA28" i="1"/>
  <c r="AZ28" i="1"/>
  <c r="AY28" i="1"/>
  <c r="BB28" i="1" s="1"/>
  <c r="AV28" i="1"/>
  <c r="AU28" i="1"/>
  <c r="AT28" i="1"/>
  <c r="AW28" i="1" s="1"/>
  <c r="AQ28" i="1"/>
  <c r="AP28" i="1"/>
  <c r="AO28" i="1"/>
  <c r="AR28" i="1" s="1"/>
  <c r="AL28" i="1"/>
  <c r="AK28" i="1"/>
  <c r="AJ28" i="1"/>
  <c r="AM28" i="1" s="1"/>
  <c r="AG28" i="1"/>
  <c r="AF28" i="1"/>
  <c r="AE28" i="1"/>
  <c r="AH28" i="1" s="1"/>
  <c r="AB28" i="1"/>
  <c r="AA28" i="1"/>
  <c r="Z28" i="1"/>
  <c r="AC28" i="1" s="1"/>
  <c r="W28" i="1"/>
  <c r="V28" i="1"/>
  <c r="U28" i="1"/>
  <c r="X28" i="1" s="1"/>
  <c r="R28" i="1"/>
  <c r="Q28" i="1"/>
  <c r="P28" i="1"/>
  <c r="S28" i="1" s="1"/>
  <c r="K28" i="1"/>
  <c r="J28" i="1"/>
  <c r="I28" i="1"/>
  <c r="L28" i="1" s="1"/>
  <c r="E28" i="1"/>
  <c r="BF28" i="1" s="1"/>
  <c r="BG28" i="1" s="1"/>
  <c r="BC27" i="1"/>
  <c r="BA27" i="1"/>
  <c r="AZ27" i="1"/>
  <c r="BB27" i="1" s="1"/>
  <c r="AY27" i="1"/>
  <c r="AW27" i="1"/>
  <c r="AV27" i="1"/>
  <c r="AU27" i="1"/>
  <c r="AT27" i="1"/>
  <c r="AQ27" i="1"/>
  <c r="AP27" i="1"/>
  <c r="AR27" i="1" s="1"/>
  <c r="AO27" i="1"/>
  <c r="AM27" i="1"/>
  <c r="AL27" i="1"/>
  <c r="AK27" i="1"/>
  <c r="AJ27" i="1"/>
  <c r="AG27" i="1"/>
  <c r="AF27" i="1"/>
  <c r="AH27" i="1" s="1"/>
  <c r="AE27" i="1"/>
  <c r="AC27" i="1"/>
  <c r="AB27" i="1"/>
  <c r="AA27" i="1"/>
  <c r="Z27" i="1"/>
  <c r="W27" i="1"/>
  <c r="V27" i="1"/>
  <c r="X27" i="1" s="1"/>
  <c r="U27" i="1"/>
  <c r="S27" i="1"/>
  <c r="R27" i="1"/>
  <c r="Q27" i="1"/>
  <c r="P27" i="1"/>
  <c r="K27" i="1"/>
  <c r="J27" i="1"/>
  <c r="I27" i="1"/>
  <c r="L27" i="1" s="1"/>
  <c r="E27" i="1"/>
  <c r="BF27" i="1" s="1"/>
  <c r="BG27" i="1" s="1"/>
  <c r="BC26" i="1"/>
  <c r="BA26" i="1"/>
  <c r="AZ26" i="1"/>
  <c r="AY26" i="1"/>
  <c r="BB26" i="1" s="1"/>
  <c r="AV26" i="1"/>
  <c r="AU26" i="1"/>
  <c r="AT26" i="1"/>
  <c r="AW26" i="1" s="1"/>
  <c r="AQ26" i="1"/>
  <c r="AP26" i="1"/>
  <c r="AO26" i="1"/>
  <c r="AR26" i="1" s="1"/>
  <c r="AL26" i="1"/>
  <c r="AK26" i="1"/>
  <c r="AJ26" i="1"/>
  <c r="AM26" i="1" s="1"/>
  <c r="AG26" i="1"/>
  <c r="AF26" i="1"/>
  <c r="AE26" i="1"/>
  <c r="AH26" i="1" s="1"/>
  <c r="AB26" i="1"/>
  <c r="AA26" i="1"/>
  <c r="Z26" i="1"/>
  <c r="AC26" i="1" s="1"/>
  <c r="W26" i="1"/>
  <c r="V26" i="1"/>
  <c r="U26" i="1"/>
  <c r="X26" i="1" s="1"/>
  <c r="R26" i="1"/>
  <c r="Q26" i="1"/>
  <c r="P26" i="1"/>
  <c r="S26" i="1" s="1"/>
  <c r="K26" i="1"/>
  <c r="J26" i="1"/>
  <c r="I26" i="1"/>
  <c r="L26" i="1" s="1"/>
  <c r="E26" i="1"/>
  <c r="BF26" i="1" s="1"/>
  <c r="BF25" i="1"/>
  <c r="BG25" i="1" s="1"/>
  <c r="BC25" i="1"/>
  <c r="BB25" i="1"/>
  <c r="BD25" i="1" s="1"/>
  <c r="BA25" i="1"/>
  <c r="AZ25" i="1"/>
  <c r="AY25" i="1"/>
  <c r="AV25" i="1"/>
  <c r="AU25" i="1"/>
  <c r="AW25" i="1" s="1"/>
  <c r="AT25" i="1"/>
  <c r="AR25" i="1"/>
  <c r="AQ25" i="1"/>
  <c r="AP25" i="1"/>
  <c r="AO25" i="1"/>
  <c r="AL25" i="1"/>
  <c r="AK25" i="1"/>
  <c r="AM25" i="1" s="1"/>
  <c r="AJ25" i="1"/>
  <c r="AH25" i="1"/>
  <c r="AG25" i="1"/>
  <c r="AF25" i="1"/>
  <c r="AE25" i="1"/>
  <c r="AB25" i="1"/>
  <c r="AA25" i="1"/>
  <c r="AC25" i="1" s="1"/>
  <c r="Z25" i="1"/>
  <c r="X25" i="1"/>
  <c r="W25" i="1"/>
  <c r="V25" i="1"/>
  <c r="U25" i="1"/>
  <c r="R25" i="1"/>
  <c r="Q25" i="1"/>
  <c r="S25" i="1" s="1"/>
  <c r="P25" i="1"/>
  <c r="L25" i="1"/>
  <c r="K25" i="1"/>
  <c r="J25" i="1"/>
  <c r="I25" i="1"/>
  <c r="E25" i="1"/>
  <c r="BC24" i="1"/>
  <c r="BB24" i="1"/>
  <c r="BD24" i="1" s="1"/>
  <c r="BA24" i="1"/>
  <c r="AZ24" i="1"/>
  <c r="AY24" i="1"/>
  <c r="AV24" i="1"/>
  <c r="AU24" i="1"/>
  <c r="AT24" i="1"/>
  <c r="AW24" i="1" s="1"/>
  <c r="AR24" i="1"/>
  <c r="AQ24" i="1"/>
  <c r="AP24" i="1"/>
  <c r="AO24" i="1"/>
  <c r="AL24" i="1"/>
  <c r="AK24" i="1"/>
  <c r="AJ24" i="1"/>
  <c r="AM24" i="1" s="1"/>
  <c r="AH24" i="1"/>
  <c r="AG24" i="1"/>
  <c r="AF24" i="1"/>
  <c r="AE24" i="1"/>
  <c r="AB24" i="1"/>
  <c r="AA24" i="1"/>
  <c r="Z24" i="1"/>
  <c r="AC24" i="1" s="1"/>
  <c r="X24" i="1"/>
  <c r="W24" i="1"/>
  <c r="V24" i="1"/>
  <c r="U24" i="1"/>
  <c r="R24" i="1"/>
  <c r="Q24" i="1"/>
  <c r="P24" i="1"/>
  <c r="S24" i="1" s="1"/>
  <c r="L24" i="1"/>
  <c r="K24" i="1"/>
  <c r="J24" i="1"/>
  <c r="I24" i="1"/>
  <c r="E24" i="1"/>
  <c r="BF24" i="1" s="1"/>
  <c r="BG24" i="1" s="1"/>
  <c r="BC23" i="1"/>
  <c r="BB23" i="1"/>
  <c r="BA23" i="1"/>
  <c r="AZ23" i="1"/>
  <c r="AY23" i="1"/>
  <c r="AV23" i="1"/>
  <c r="AU23" i="1"/>
  <c r="AT23" i="1"/>
  <c r="AW23" i="1" s="1"/>
  <c r="AR23" i="1"/>
  <c r="AQ23" i="1"/>
  <c r="AP23" i="1"/>
  <c r="AO23" i="1"/>
  <c r="AL23" i="1"/>
  <c r="AK23" i="1"/>
  <c r="AJ23" i="1"/>
  <c r="AM23" i="1" s="1"/>
  <c r="AH23" i="1"/>
  <c r="AG23" i="1"/>
  <c r="AF23" i="1"/>
  <c r="AE23" i="1"/>
  <c r="AB23" i="1"/>
  <c r="AA23" i="1"/>
  <c r="Z23" i="1"/>
  <c r="AC23" i="1" s="1"/>
  <c r="X23" i="1"/>
  <c r="W23" i="1"/>
  <c r="V23" i="1"/>
  <c r="U23" i="1"/>
  <c r="R23" i="1"/>
  <c r="Q23" i="1"/>
  <c r="P23" i="1"/>
  <c r="S23" i="1" s="1"/>
  <c r="K23" i="1"/>
  <c r="J23" i="1"/>
  <c r="I23" i="1"/>
  <c r="L23" i="1" s="1"/>
  <c r="E23" i="1"/>
  <c r="BF23" i="1" s="1"/>
  <c r="BF22" i="1"/>
  <c r="BC22" i="1"/>
  <c r="BA22" i="1"/>
  <c r="AZ22" i="1"/>
  <c r="AY22" i="1"/>
  <c r="BB22" i="1" s="1"/>
  <c r="BD22" i="1" s="1"/>
  <c r="AV22" i="1"/>
  <c r="AU22" i="1"/>
  <c r="AT22" i="1"/>
  <c r="AW22" i="1" s="1"/>
  <c r="AQ22" i="1"/>
  <c r="AP22" i="1"/>
  <c r="AO22" i="1"/>
  <c r="AR22" i="1" s="1"/>
  <c r="AL22" i="1"/>
  <c r="AK22" i="1"/>
  <c r="AJ22" i="1"/>
  <c r="AM22" i="1" s="1"/>
  <c r="AG22" i="1"/>
  <c r="AF22" i="1"/>
  <c r="AE22" i="1"/>
  <c r="AH22" i="1" s="1"/>
  <c r="AB22" i="1"/>
  <c r="AA22" i="1"/>
  <c r="Z22" i="1"/>
  <c r="AC22" i="1" s="1"/>
  <c r="W22" i="1"/>
  <c r="V22" i="1"/>
  <c r="U22" i="1"/>
  <c r="X22" i="1" s="1"/>
  <c r="R22" i="1"/>
  <c r="Q22" i="1"/>
  <c r="P22" i="1"/>
  <c r="S22" i="1" s="1"/>
  <c r="K22" i="1"/>
  <c r="J22" i="1"/>
  <c r="I22" i="1"/>
  <c r="L22" i="1" s="1"/>
  <c r="E22" i="1"/>
  <c r="BG21" i="1"/>
  <c r="BF21" i="1"/>
  <c r="BC21" i="1"/>
  <c r="BA21" i="1"/>
  <c r="AZ21" i="1"/>
  <c r="BB21" i="1" s="1"/>
  <c r="BD21" i="1" s="1"/>
  <c r="AY21" i="1"/>
  <c r="AW21" i="1"/>
  <c r="AV21" i="1"/>
  <c r="AU21" i="1"/>
  <c r="AT21" i="1"/>
  <c r="AQ21" i="1"/>
  <c r="AP21" i="1"/>
  <c r="AR21" i="1" s="1"/>
  <c r="AO21" i="1"/>
  <c r="AM21" i="1"/>
  <c r="AL21" i="1"/>
  <c r="AK21" i="1"/>
  <c r="AJ21" i="1"/>
  <c r="AG21" i="1"/>
  <c r="AF21" i="1"/>
  <c r="AH21" i="1" s="1"/>
  <c r="AE21" i="1"/>
  <c r="AC21" i="1"/>
  <c r="AB21" i="1"/>
  <c r="AA21" i="1"/>
  <c r="Z21" i="1"/>
  <c r="W21" i="1"/>
  <c r="V21" i="1"/>
  <c r="X21" i="1" s="1"/>
  <c r="U21" i="1"/>
  <c r="S21" i="1"/>
  <c r="R21" i="1"/>
  <c r="Q21" i="1"/>
  <c r="P21" i="1"/>
  <c r="K21" i="1"/>
  <c r="J21" i="1"/>
  <c r="I21" i="1"/>
  <c r="BC20" i="1"/>
  <c r="BA20" i="1"/>
  <c r="AZ20" i="1"/>
  <c r="AY20" i="1"/>
  <c r="BB20" i="1" s="1"/>
  <c r="AV20" i="1"/>
  <c r="AU20" i="1"/>
  <c r="AT20" i="1"/>
  <c r="AW20" i="1" s="1"/>
  <c r="AQ20" i="1"/>
  <c r="AP20" i="1"/>
  <c r="AO20" i="1"/>
  <c r="AR20" i="1" s="1"/>
  <c r="AL20" i="1"/>
  <c r="AK20" i="1"/>
  <c r="AJ20" i="1"/>
  <c r="AM20" i="1" s="1"/>
  <c r="AG20" i="1"/>
  <c r="AF20" i="1"/>
  <c r="AE20" i="1"/>
  <c r="AH20" i="1" s="1"/>
  <c r="AB20" i="1"/>
  <c r="AA20" i="1"/>
  <c r="Z20" i="1"/>
  <c r="AC20" i="1" s="1"/>
  <c r="W20" i="1"/>
  <c r="V20" i="1"/>
  <c r="U20" i="1"/>
  <c r="X20" i="1" s="1"/>
  <c r="R20" i="1"/>
  <c r="Q20" i="1"/>
  <c r="P20" i="1"/>
  <c r="S20" i="1" s="1"/>
  <c r="K20" i="1"/>
  <c r="J20" i="1"/>
  <c r="L20" i="1" s="1"/>
  <c r="I20" i="1"/>
  <c r="E20" i="1"/>
  <c r="BF20" i="1" s="1"/>
  <c r="BG20" i="1" s="1"/>
  <c r="BC19" i="1"/>
  <c r="BA19" i="1"/>
  <c r="AZ19" i="1"/>
  <c r="AY19" i="1"/>
  <c r="BB19" i="1" s="1"/>
  <c r="AW19" i="1"/>
  <c r="AV19" i="1"/>
  <c r="AU19" i="1"/>
  <c r="AT19" i="1"/>
  <c r="AQ19" i="1"/>
  <c r="AP19" i="1"/>
  <c r="AO19" i="1"/>
  <c r="AR19" i="1" s="1"/>
  <c r="AM19" i="1"/>
  <c r="AL19" i="1"/>
  <c r="AK19" i="1"/>
  <c r="AJ19" i="1"/>
  <c r="AG19" i="1"/>
  <c r="AF19" i="1"/>
  <c r="AE19" i="1"/>
  <c r="AH19" i="1" s="1"/>
  <c r="AC19" i="1"/>
  <c r="AB19" i="1"/>
  <c r="AA19" i="1"/>
  <c r="Z19" i="1"/>
  <c r="W19" i="1"/>
  <c r="V19" i="1"/>
  <c r="U19" i="1"/>
  <c r="X19" i="1" s="1"/>
  <c r="S19" i="1"/>
  <c r="R19" i="1"/>
  <c r="Q19" i="1"/>
  <c r="P19" i="1"/>
  <c r="K19" i="1"/>
  <c r="J19" i="1"/>
  <c r="I19" i="1"/>
  <c r="L19" i="1" s="1"/>
  <c r="E19" i="1"/>
  <c r="BF19" i="1" s="1"/>
  <c r="BC18" i="1"/>
  <c r="BA18" i="1"/>
  <c r="AZ18" i="1"/>
  <c r="AY18" i="1"/>
  <c r="BB18" i="1" s="1"/>
  <c r="AV18" i="1"/>
  <c r="AU18" i="1"/>
  <c r="AT18" i="1"/>
  <c r="AW18" i="1" s="1"/>
  <c r="AQ18" i="1"/>
  <c r="AP18" i="1"/>
  <c r="AO18" i="1"/>
  <c r="AR18" i="1" s="1"/>
  <c r="AL18" i="1"/>
  <c r="AK18" i="1"/>
  <c r="AJ18" i="1"/>
  <c r="AM18" i="1" s="1"/>
  <c r="AG18" i="1"/>
  <c r="AF18" i="1"/>
  <c r="AE18" i="1"/>
  <c r="AH18" i="1" s="1"/>
  <c r="AB18" i="1"/>
  <c r="AA18" i="1"/>
  <c r="Z18" i="1"/>
  <c r="AC18" i="1" s="1"/>
  <c r="W18" i="1"/>
  <c r="V18" i="1"/>
  <c r="U18" i="1"/>
  <c r="X18" i="1" s="1"/>
  <c r="R18" i="1"/>
  <c r="Q18" i="1"/>
  <c r="P18" i="1"/>
  <c r="S18" i="1" s="1"/>
  <c r="L18" i="1"/>
  <c r="K18" i="1"/>
  <c r="J18" i="1"/>
  <c r="I18" i="1"/>
  <c r="E18" i="1"/>
  <c r="BF18" i="1" s="1"/>
  <c r="BG18" i="1" s="1"/>
  <c r="BC17" i="1"/>
  <c r="BB17" i="1"/>
  <c r="BA17" i="1"/>
  <c r="AZ17" i="1"/>
  <c r="AY17" i="1"/>
  <c r="AV17" i="1"/>
  <c r="AU17" i="1"/>
  <c r="AT17" i="1"/>
  <c r="AW17" i="1" s="1"/>
  <c r="AR17" i="1"/>
  <c r="AQ17" i="1"/>
  <c r="AP17" i="1"/>
  <c r="AO17" i="1"/>
  <c r="AL17" i="1"/>
  <c r="AK17" i="1"/>
  <c r="AJ17" i="1"/>
  <c r="AM17" i="1" s="1"/>
  <c r="AH17" i="1"/>
  <c r="AG17" i="1"/>
  <c r="AF17" i="1"/>
  <c r="AE17" i="1"/>
  <c r="AB17" i="1"/>
  <c r="AA17" i="1"/>
  <c r="Z17" i="1"/>
  <c r="AC17" i="1" s="1"/>
  <c r="X17" i="1"/>
  <c r="W17" i="1"/>
  <c r="V17" i="1"/>
  <c r="U17" i="1"/>
  <c r="R17" i="1"/>
  <c r="Q17" i="1"/>
  <c r="P17" i="1"/>
  <c r="S17" i="1" s="1"/>
  <c r="K17" i="1"/>
  <c r="J17" i="1"/>
  <c r="I17" i="1"/>
  <c r="L17" i="1" s="1"/>
  <c r="E17" i="1"/>
  <c r="BF17" i="1" s="1"/>
  <c r="BG17" i="1" s="1"/>
  <c r="BC16" i="1"/>
  <c r="BA16" i="1"/>
  <c r="AZ16" i="1"/>
  <c r="AY16" i="1"/>
  <c r="BB16" i="1" s="1"/>
  <c r="AV16" i="1"/>
  <c r="AU16" i="1"/>
  <c r="AT16" i="1"/>
  <c r="AW16" i="1" s="1"/>
  <c r="AQ16" i="1"/>
  <c r="AP16" i="1"/>
  <c r="AO16" i="1"/>
  <c r="AR16" i="1" s="1"/>
  <c r="AL16" i="1"/>
  <c r="AK16" i="1"/>
  <c r="AJ16" i="1"/>
  <c r="AM16" i="1" s="1"/>
  <c r="AG16" i="1"/>
  <c r="AF16" i="1"/>
  <c r="AE16" i="1"/>
  <c r="AH16" i="1" s="1"/>
  <c r="AB16" i="1"/>
  <c r="AA16" i="1"/>
  <c r="Z16" i="1"/>
  <c r="AC16" i="1" s="1"/>
  <c r="W16" i="1"/>
  <c r="V16" i="1"/>
  <c r="U16" i="1"/>
  <c r="X16" i="1" s="1"/>
  <c r="R16" i="1"/>
  <c r="Q16" i="1"/>
  <c r="P16" i="1"/>
  <c r="S16" i="1" s="1"/>
  <c r="K16" i="1"/>
  <c r="J16" i="1"/>
  <c r="L16" i="1" s="1"/>
  <c r="I16" i="1"/>
  <c r="E16" i="1"/>
  <c r="BF16" i="1" s="1"/>
  <c r="BC15" i="1"/>
  <c r="BA15" i="1"/>
  <c r="AZ15" i="1"/>
  <c r="AY15" i="1"/>
  <c r="AV15" i="1"/>
  <c r="AV74" i="1" s="1"/>
  <c r="AU15" i="1"/>
  <c r="AT15" i="1"/>
  <c r="AQ15" i="1"/>
  <c r="AP15" i="1"/>
  <c r="AO15" i="1"/>
  <c r="AL15" i="1"/>
  <c r="AL74" i="1" s="1"/>
  <c r="AK15" i="1"/>
  <c r="AJ15" i="1"/>
  <c r="AG15" i="1"/>
  <c r="AF15" i="1"/>
  <c r="AH15" i="1" s="1"/>
  <c r="AE15" i="1"/>
  <c r="AB15" i="1"/>
  <c r="AB74" i="1" s="1"/>
  <c r="AA15" i="1"/>
  <c r="Z15" i="1"/>
  <c r="W15" i="1"/>
  <c r="V15" i="1"/>
  <c r="X15" i="1" s="1"/>
  <c r="U15" i="1"/>
  <c r="R15" i="1"/>
  <c r="R74" i="1" s="1"/>
  <c r="Q15" i="1"/>
  <c r="P15" i="1"/>
  <c r="K15" i="1"/>
  <c r="J15" i="1"/>
  <c r="I15" i="1"/>
  <c r="I74" i="1" s="1"/>
  <c r="E15" i="1"/>
  <c r="BF15" i="1" s="1"/>
  <c r="BE4" i="1"/>
  <c r="BC4" i="1"/>
  <c r="N23" i="1" l="1"/>
  <c r="BD23" i="1" s="1"/>
  <c r="BG16" i="1"/>
  <c r="BG26" i="1"/>
  <c r="N17" i="1"/>
  <c r="BD17" i="1" s="1"/>
  <c r="N20" i="1"/>
  <c r="BD20" i="1" s="1"/>
  <c r="BG22" i="1"/>
  <c r="N28" i="1"/>
  <c r="BD28" i="1" s="1"/>
  <c r="N37" i="1"/>
  <c r="BD37" i="1" s="1"/>
  <c r="N19" i="1"/>
  <c r="BD19" i="1" s="1"/>
  <c r="N35" i="1"/>
  <c r="BD35" i="1" s="1"/>
  <c r="N47" i="1"/>
  <c r="BD47" i="1" s="1"/>
  <c r="N18" i="1"/>
  <c r="BD18" i="1" s="1"/>
  <c r="N16" i="1"/>
  <c r="BD16" i="1" s="1"/>
  <c r="BG19" i="1"/>
  <c r="N26" i="1"/>
  <c r="BD26" i="1" s="1"/>
  <c r="N27" i="1"/>
  <c r="BD27" i="1" s="1"/>
  <c r="N30" i="1"/>
  <c r="BD30" i="1" s="1"/>
  <c r="AM15" i="1"/>
  <c r="J74" i="1"/>
  <c r="U74" i="1"/>
  <c r="AE74" i="1"/>
  <c r="AO74" i="1"/>
  <c r="AY74" i="1"/>
  <c r="AW29" i="1"/>
  <c r="N29" i="1" s="1"/>
  <c r="BD29" i="1" s="1"/>
  <c r="S31" i="1"/>
  <c r="BB38" i="1"/>
  <c r="BB39" i="1"/>
  <c r="AW40" i="1"/>
  <c r="AW41" i="1"/>
  <c r="AH42" i="1"/>
  <c r="N42" i="1" s="1"/>
  <c r="BD42" i="1" s="1"/>
  <c r="S43" i="1"/>
  <c r="S44" i="1"/>
  <c r="BB45" i="1"/>
  <c r="L47" i="1"/>
  <c r="BG47" i="1" s="1"/>
  <c r="L48" i="1"/>
  <c r="BG48" i="1" s="1"/>
  <c r="BG50" i="1"/>
  <c r="AM53" i="1"/>
  <c r="AR55" i="1"/>
  <c r="N55" i="1" s="1"/>
  <c r="BD55" i="1" s="1"/>
  <c r="AC61" i="1"/>
  <c r="AH63" i="1"/>
  <c r="N63" i="1" s="1"/>
  <c r="BD63" i="1" s="1"/>
  <c r="BG64" i="1"/>
  <c r="N66" i="1"/>
  <c r="BD66" i="1" s="1"/>
  <c r="L68" i="1"/>
  <c r="BG68" i="1" s="1"/>
  <c r="N68" i="1"/>
  <c r="BD68" i="1" s="1"/>
  <c r="AC15" i="1"/>
  <c r="K74" i="1"/>
  <c r="AH31" i="1"/>
  <c r="AH74" i="1" s="1"/>
  <c r="AC39" i="1"/>
  <c r="X41" i="1"/>
  <c r="N41" i="1" s="1"/>
  <c r="BD41" i="1" s="1"/>
  <c r="N51" i="1"/>
  <c r="BD51" i="1" s="1"/>
  <c r="N62" i="1"/>
  <c r="BD62" i="1" s="1"/>
  <c r="S65" i="1"/>
  <c r="N65" i="1" s="1"/>
  <c r="BD65" i="1" s="1"/>
  <c r="BG70" i="1"/>
  <c r="AZ74" i="1"/>
  <c r="AG74" i="1"/>
  <c r="BG43" i="1"/>
  <c r="BD58" i="1"/>
  <c r="N61" i="1"/>
  <c r="BD61" i="1" s="1"/>
  <c r="AP74" i="1"/>
  <c r="W74" i="1"/>
  <c r="AR15" i="1"/>
  <c r="X31" i="1"/>
  <c r="X74" i="1" s="1"/>
  <c r="X38" i="1"/>
  <c r="N38" i="1" s="1"/>
  <c r="BD38" i="1" s="1"/>
  <c r="S39" i="1"/>
  <c r="S40" i="1"/>
  <c r="BB41" i="1"/>
  <c r="X43" i="1"/>
  <c r="N45" i="1"/>
  <c r="BD45" i="1" s="1"/>
  <c r="L51" i="1"/>
  <c r="BG52" i="1"/>
  <c r="N54" i="1"/>
  <c r="BD54" i="1" s="1"/>
  <c r="S57" i="1"/>
  <c r="N57" i="1" s="1"/>
  <c r="BD57" i="1" s="1"/>
  <c r="BG59" i="1"/>
  <c r="X59" i="1"/>
  <c r="N59" i="1" s="1"/>
  <c r="BD59" i="1" s="1"/>
  <c r="AW65" i="1"/>
  <c r="BG71" i="1"/>
  <c r="AW15" i="1"/>
  <c r="V74" i="1"/>
  <c r="L15" i="1"/>
  <c r="AQ74" i="1"/>
  <c r="BB15" i="1"/>
  <c r="Z74" i="1"/>
  <c r="AJ74" i="1"/>
  <c r="AT74" i="1"/>
  <c r="AM31" i="1"/>
  <c r="L35" i="1"/>
  <c r="BG35" i="1" s="1"/>
  <c r="AH39" i="1"/>
  <c r="AC41" i="1"/>
  <c r="AM43" i="1"/>
  <c r="AH45" i="1"/>
  <c r="AR46" i="1"/>
  <c r="BB48" i="1"/>
  <c r="S53" i="1"/>
  <c r="BG55" i="1"/>
  <c r="X55" i="1"/>
  <c r="AW61" i="1"/>
  <c r="BB63" i="1"/>
  <c r="N64" i="1"/>
  <c r="BD64" i="1" s="1"/>
  <c r="S15" i="1"/>
  <c r="AF74" i="1"/>
  <c r="BA74" i="1"/>
  <c r="Q74" i="1"/>
  <c r="AA74" i="1"/>
  <c r="AK74" i="1"/>
  <c r="AU74" i="1"/>
  <c r="BB31" i="1"/>
  <c r="L37" i="1"/>
  <c r="BG37" i="1" s="1"/>
  <c r="AW39" i="1"/>
  <c r="AR41" i="1"/>
  <c r="BB43" i="1"/>
  <c r="AW44" i="1"/>
  <c r="AW45" i="1"/>
  <c r="AH46" i="1"/>
  <c r="N46" i="1" s="1"/>
  <c r="BD46" i="1" s="1"/>
  <c r="AR48" i="1"/>
  <c r="N48" i="1" s="1"/>
  <c r="BD48" i="1" s="1"/>
  <c r="BG53" i="1"/>
  <c r="AW57" i="1"/>
  <c r="BB59" i="1"/>
  <c r="N60" i="1"/>
  <c r="BD60" i="1" s="1"/>
  <c r="AM65" i="1"/>
  <c r="BG67" i="1"/>
  <c r="BG72" i="1"/>
  <c r="N73" i="1"/>
  <c r="BD73" i="1" s="1"/>
  <c r="AC31" i="1"/>
  <c r="AC43" i="1"/>
  <c r="X45" i="1"/>
  <c r="AH48" i="1"/>
  <c r="N56" i="1"/>
  <c r="BD56" i="1" s="1"/>
  <c r="N69" i="1"/>
  <c r="BD69" i="1" s="1"/>
  <c r="AC74" i="1" l="1"/>
  <c r="BB74" i="1"/>
  <c r="N40" i="1"/>
  <c r="BD40" i="1" s="1"/>
  <c r="N39" i="1"/>
  <c r="BD39" i="1" s="1"/>
  <c r="L74" i="1"/>
  <c r="N31" i="1"/>
  <c r="BD31" i="1" s="1"/>
  <c r="N44" i="1"/>
  <c r="BD44" i="1" s="1"/>
  <c r="AM74" i="1"/>
  <c r="N15" i="1"/>
  <c r="S74" i="1"/>
  <c r="N53" i="1"/>
  <c r="BD53" i="1" s="1"/>
  <c r="AW74" i="1"/>
  <c r="AR74" i="1"/>
  <c r="N43" i="1"/>
  <c r="BD43" i="1" s="1"/>
  <c r="L75" i="1" l="1"/>
  <c r="BG75" i="1" s="1"/>
  <c r="L78" i="1"/>
  <c r="BG78" i="1" s="1"/>
  <c r="BG74" i="1"/>
  <c r="L76" i="1"/>
  <c r="BG76" i="1" s="1"/>
  <c r="L77" i="1"/>
  <c r="BG77" i="1" s="1"/>
  <c r="BB76" i="1"/>
  <c r="BB79" i="1"/>
  <c r="BB77" i="1"/>
  <c r="BB75" i="1"/>
  <c r="BB78" i="1"/>
  <c r="N74" i="1"/>
  <c r="BD15" i="1"/>
  <c r="L79" i="1" l="1"/>
  <c r="BG79" i="1" s="1"/>
  <c r="N78" i="1"/>
  <c r="N76" i="1"/>
  <c r="BD74" i="1"/>
  <c r="N77" i="1"/>
  <c r="N75" i="1"/>
  <c r="N79" i="1" s="1"/>
  <c r="BD76" i="1" l="1"/>
  <c r="BD77" i="1"/>
  <c r="BD75" i="1"/>
  <c r="BD79" i="1" s="1"/>
  <c r="BD78" i="1"/>
</calcChain>
</file>

<file path=xl/sharedStrings.xml><?xml version="1.0" encoding="utf-8"?>
<sst xmlns="http://schemas.openxmlformats.org/spreadsheetml/2006/main" count="268" uniqueCount="156">
  <si>
    <t>Objekta nosaukums:</t>
  </si>
  <si>
    <t>Tirdzniecības centrs Kadaga</t>
  </si>
  <si>
    <t>1-12</t>
  </si>
  <si>
    <t>Būves nosaukums:</t>
  </si>
  <si>
    <t>Būves adrese:</t>
  </si>
  <si>
    <t>Kadaga, "Bāriņi"</t>
  </si>
  <si>
    <t>Pasūtītājs:   Ādažu īpašumi SIA</t>
  </si>
  <si>
    <t>Izpildītājs:SIA ECO Work</t>
  </si>
  <si>
    <t>Nr. p.k.</t>
  </si>
  <si>
    <t>Darba nosaukums</t>
  </si>
  <si>
    <t>Mērvienība</t>
  </si>
  <si>
    <t>Daudzums</t>
  </si>
  <si>
    <t>Vienības cena</t>
  </si>
  <si>
    <t>Vienības cena Euro</t>
  </si>
  <si>
    <t>Kopējā izmaksa, Euro</t>
  </si>
  <si>
    <t>SUMMA           EUR</t>
  </si>
  <si>
    <t>Iepriekš izpildītais</t>
  </si>
  <si>
    <t>Atskaites periodā izpildītais apjoms</t>
  </si>
  <si>
    <t>Kopā izpildīts</t>
  </si>
  <si>
    <t>Kopā izpildīts %</t>
  </si>
  <si>
    <t>Atlikums</t>
  </si>
  <si>
    <t>Atlikums %</t>
  </si>
  <si>
    <t>D/alga</t>
  </si>
  <si>
    <t>Mat.</t>
  </si>
  <si>
    <t>Meh.</t>
  </si>
  <si>
    <t>Mat</t>
  </si>
  <si>
    <t>Summa, EUR</t>
  </si>
  <si>
    <t>14.</t>
  </si>
  <si>
    <t>Ceļa 2 kārta</t>
  </si>
  <si>
    <t>m²</t>
  </si>
  <si>
    <t>14.1</t>
  </si>
  <si>
    <t>Demontāža</t>
  </si>
  <si>
    <t>14.1.1</t>
  </si>
  <si>
    <t>Asfalta seguma demontāža hvid=10 cm</t>
  </si>
  <si>
    <t>14.1.2</t>
  </si>
  <si>
    <t>Šķembu vai grants maisījuma seguma vai pamata nojaukšana / demontāža</t>
  </si>
  <si>
    <t>m³</t>
  </si>
  <si>
    <t>14.1.3</t>
  </si>
  <si>
    <t>Betona apmaļu demontāža</t>
  </si>
  <si>
    <t>t.m.</t>
  </si>
  <si>
    <t>14.1.4</t>
  </si>
  <si>
    <t>Betona bruģa seguma demontāža</t>
  </si>
  <si>
    <t>14.1.5</t>
  </si>
  <si>
    <t>Ceļa zīmju,stabu nojaukšana</t>
  </si>
  <si>
    <t>gb.</t>
  </si>
  <si>
    <t>14.1.6</t>
  </si>
  <si>
    <t>Celmu izrakšana un utilizācija.</t>
  </si>
  <si>
    <t>14.1.7</t>
  </si>
  <si>
    <t>Teritorijas attīrīšana no krūmiem</t>
  </si>
  <si>
    <t>14.2</t>
  </si>
  <si>
    <t>Zemes klātnes būvniecība</t>
  </si>
  <si>
    <t>14.2.1</t>
  </si>
  <si>
    <t>Augsnes kārtas noņemšana b=100mm</t>
  </si>
  <si>
    <t>14.2.2</t>
  </si>
  <si>
    <t>Zemes klātnes ierakuma būvniecība brauktuvēm, h=430mm</t>
  </si>
  <si>
    <t>14.2.3</t>
  </si>
  <si>
    <t>Zemes klātnes uzbēruma būvniecība brauktuvēm</t>
  </si>
  <si>
    <t>14.2.4</t>
  </si>
  <si>
    <t>Zemes klātnes ierakuma būvniecība ietvēm h=240mm</t>
  </si>
  <si>
    <t>14.2.5</t>
  </si>
  <si>
    <t>Zemes klātnes uzbēruma būvniecība ietvēm</t>
  </si>
  <si>
    <t>14.2.6</t>
  </si>
  <si>
    <t>Grunts rakšana rokām</t>
  </si>
  <si>
    <t>14.2.7</t>
  </si>
  <si>
    <t>Zemes klātnes uzbēruma būvniecība ar pievesto smilti</t>
  </si>
  <si>
    <t>14.3</t>
  </si>
  <si>
    <t>Brūģēšana un apgaismojums.</t>
  </si>
  <si>
    <t>14.3.a</t>
  </si>
  <si>
    <t>Dubultās āra laternas ar konsoli un stabu,kabelis NYY5*4,aizsargcaurule,rakšanas darbi,palīgmateriāli.</t>
  </si>
  <si>
    <t>14.3b</t>
  </si>
  <si>
    <t>Parastās āra laternas ar konsuli un stabu,kabelis NYY5*4,aizsargcaurule,rakšanas darbi,palīgmateriāli.</t>
  </si>
  <si>
    <t>14.3c</t>
  </si>
  <si>
    <t>Apgaismojums gājēju pārejām,laterna ar konsuli un stabu,kabelis NYY5*4,aizsargcaurule,rakšanas darbi,palīgmateriāli.</t>
  </si>
  <si>
    <t>14.3.1</t>
  </si>
  <si>
    <t>Smilts pamatnes sagatavošana un blietēšana</t>
  </si>
  <si>
    <t>14.3.2</t>
  </si>
  <si>
    <t>Šķembu fr.0-56mm pamatnes izveidošana b=180mm</t>
  </si>
  <si>
    <t>14.3.3</t>
  </si>
  <si>
    <t>Šķembu fr.0-45mm pamatnes izveidošana b=120mm</t>
  </si>
  <si>
    <t>14.3.4</t>
  </si>
  <si>
    <t>Sausais betona maisījums ar cementa/smilts attiecību 1:8, h=30-50mm</t>
  </si>
  <si>
    <t>14.3.5</t>
  </si>
  <si>
    <t>Šķembu fr.0-32mm pamatnes izveidošana b=150mm</t>
  </si>
  <si>
    <t>14.3.6</t>
  </si>
  <si>
    <t>Betona bruģakmeņu izbūve (Tips-1) melns 200x100x80mm</t>
  </si>
  <si>
    <t>14.3.7</t>
  </si>
  <si>
    <t>Betona bruģakmeņu izbūve (Tips-3) balts 200x100x80mm</t>
  </si>
  <si>
    <t>14.3.8</t>
  </si>
  <si>
    <t>Betona bruģakmeņu izbūve (Tips-4) balts 200x100x60mm</t>
  </si>
  <si>
    <t>14.3.9</t>
  </si>
  <si>
    <t>Asfaltbetona pamata kārtas ieklāšana (Tips-6) b=4 сm, AC6</t>
  </si>
  <si>
    <t>14.3.10</t>
  </si>
  <si>
    <t>Asfaltbetona pamata kārtas ieklāšana (Tips-7)b=4 сm, AC 11</t>
  </si>
  <si>
    <t>14.3.11</t>
  </si>
  <si>
    <t>Asfaltbetona virskārtas ieklāšana (Tips-7) b=8 сm, AC 22</t>
  </si>
  <si>
    <t>14.4</t>
  </si>
  <si>
    <t>Ielas un ietvju apmales</t>
  </si>
  <si>
    <t>14.4.1</t>
  </si>
  <si>
    <t>Ceļa apmaļu izbūve (BR100.30.15.) uz betona pamatnes C30/37</t>
  </si>
  <si>
    <t>14.4.2</t>
  </si>
  <si>
    <t>Ceļa apmaļu izbūve (BR100.22.15.) uz betona pamatnes C30/37</t>
  </si>
  <si>
    <t>14.4.3</t>
  </si>
  <si>
    <t>Ceļa apmaļu izbūve (BR100.30.15/R=0,5 m) uz betona pamatnes C30/37</t>
  </si>
  <si>
    <t>14.4.4</t>
  </si>
  <si>
    <t>Ietves apmaļu izbūve (BR100.20.8.) uz betona pamatnes C30/37</t>
  </si>
  <si>
    <t>14.5</t>
  </si>
  <si>
    <t>Ceļazīmju uzstādīšana</t>
  </si>
  <si>
    <t>14.5.1</t>
  </si>
  <si>
    <t>Ceļa zīmes Nr.206 uzstādīšana</t>
  </si>
  <si>
    <t>14.5.2</t>
  </si>
  <si>
    <t>Ceļa zīmes Nr.301 uzstādīšana</t>
  </si>
  <si>
    <t>14.5.3</t>
  </si>
  <si>
    <t>Ceļa zīmes Nr.401 uzstādīšana</t>
  </si>
  <si>
    <t>14.5.4</t>
  </si>
  <si>
    <t>Ceļa zīmes Nr.402 uzstādīšana</t>
  </si>
  <si>
    <t>14.5.5</t>
  </si>
  <si>
    <t>Ceļa zīmes Nr.409 uzstādīšana</t>
  </si>
  <si>
    <t>14.5.6</t>
  </si>
  <si>
    <t>Ceļa zīmes Nr.417 uzstādīšana</t>
  </si>
  <si>
    <t>14.5.7</t>
  </si>
  <si>
    <t>Ceļa zīmes Nr.418 uzstādīšana</t>
  </si>
  <si>
    <t>14.5.8</t>
  </si>
  <si>
    <t>Ceļa zīmes Nr.533 uzstādīšana</t>
  </si>
  <si>
    <t>14.5.9</t>
  </si>
  <si>
    <t>Ceļa zīmes Nr.534 uzstādīšana</t>
  </si>
  <si>
    <t>14.5.10</t>
  </si>
  <si>
    <t>Ceļa zīmes Nr.535 uzstādīšana</t>
  </si>
  <si>
    <t>14.5.11</t>
  </si>
  <si>
    <t>Ceļa zīmes Nr.536 uzstādīšana</t>
  </si>
  <si>
    <t>14.5.12</t>
  </si>
  <si>
    <t>Ceļa zīmes Nr.857 uzstādīšana</t>
  </si>
  <si>
    <t>14.5.13</t>
  </si>
  <si>
    <t>Horizontālais apzīmējums Nr.920;925;930;931;937</t>
  </si>
  <si>
    <t>14.6</t>
  </si>
  <si>
    <t>Zāliena atjaunošana</t>
  </si>
  <si>
    <t>14.6.1</t>
  </si>
  <si>
    <t>Melnzemes slānis, h=10cm</t>
  </si>
  <si>
    <t>14.6.2</t>
  </si>
  <si>
    <t>14.6.3</t>
  </si>
  <si>
    <t>Mulčas uzbēršana (1maiss=50 l/m2)</t>
  </si>
  <si>
    <t>14.6.4</t>
  </si>
  <si>
    <t>Auglīgās augsnes iestrāde, h=45cm(graudzālēm/ziemcietēm), h=0.80cm (dižstādiem/krūmu rindai)</t>
  </si>
  <si>
    <t>14.6.5</t>
  </si>
  <si>
    <t>Koka mieti 2500x40 (3gb. vienam kokam), atsaite (dižstādu piesiešanai)</t>
  </si>
  <si>
    <t>14.6.6</t>
  </si>
  <si>
    <t>Lapu kokaugu (dižstādi) stādīšana</t>
  </si>
  <si>
    <t>14.6.7</t>
  </si>
  <si>
    <t>Graudzāļu stādījumu joslas stādīšana</t>
  </si>
  <si>
    <t>14.6.8</t>
  </si>
  <si>
    <t>Pļavas tipa (ziemcietes/graudzāles) stādījumu joslas stādīšana</t>
  </si>
  <si>
    <t>Tiešās izmaksas kopā, t. sk. Darba devēja sociālais nodoklis (24.09%):</t>
  </si>
  <si>
    <t>Virsizdevumi 3%</t>
  </si>
  <si>
    <t xml:space="preserve">     Peļņa 5%</t>
  </si>
  <si>
    <t>Transport.izdevumi 3,5%</t>
  </si>
  <si>
    <t>Būvniecības apdrošināšana 0,5%</t>
  </si>
  <si>
    <t>Pavisam kopā bez PVN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</si>
</sst>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name val="Arial"/>
      <family val="2"/>
    </font>
    <font>
      <b/>
      <sz val="10"/>
      <name val="Arial"/>
      <family val="2"/>
    </font>
    <font>
      <sz val="12"/>
      <color rgb="FF222222"/>
      <name val="Arial"/>
      <family val="2"/>
    </font>
    <font>
      <b/>
      <sz val="10"/>
      <name val="Arial"/>
      <family val="2"/>
      <charset val="186"/>
    </font>
    <font>
      <b/>
      <sz val="10"/>
      <color indexed="8"/>
      <name val="Arial"/>
      <family val="2"/>
      <charset val="186"/>
    </font>
    <font>
      <b/>
      <i/>
      <sz val="10"/>
      <name val="Arial"/>
      <family val="2"/>
    </font>
    <font>
      <sz val="10"/>
      <name val="Arial"/>
      <family val="2"/>
      <charset val="186"/>
    </font>
    <font>
      <sz val="10"/>
      <color indexed="8"/>
      <name val="Arial"/>
      <family val="2"/>
      <charset val="186"/>
    </font>
    <font>
      <sz val="10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1">
    <xf numFmtId="0" fontId="0" fillId="0" borderId="0" xfId="0"/>
    <xf numFmtId="4" fontId="2" fillId="2" borderId="0" xfId="0" applyNumberFormat="1" applyFont="1" applyFill="1" applyAlignment="1">
      <alignment vertical="center"/>
    </xf>
    <xf numFmtId="0" fontId="3" fillId="2" borderId="0" xfId="0" applyFont="1" applyFill="1" applyAlignment="1">
      <alignment horizontal="right" vertical="center"/>
    </xf>
    <xf numFmtId="0" fontId="2" fillId="2" borderId="0" xfId="0" applyFont="1" applyFill="1" applyAlignment="1">
      <alignment vertical="center"/>
    </xf>
    <xf numFmtId="4" fontId="2" fillId="0" borderId="0" xfId="0" applyNumberFormat="1" applyFont="1" applyAlignment="1">
      <alignment vertical="center"/>
    </xf>
    <xf numFmtId="49" fontId="4" fillId="3" borderId="0" xfId="0" applyNumberFormat="1" applyFont="1" applyFill="1"/>
    <xf numFmtId="0" fontId="0" fillId="3" borderId="0" xfId="0" applyFill="1"/>
    <xf numFmtId="0" fontId="4" fillId="3" borderId="0" xfId="0" applyFont="1" applyFill="1"/>
    <xf numFmtId="0" fontId="3" fillId="2" borderId="0" xfId="1" applyFont="1" applyFill="1" applyAlignment="1">
      <alignment horizontal="right" vertical="center"/>
    </xf>
    <xf numFmtId="0" fontId="2" fillId="2" borderId="0" xfId="1" applyFont="1" applyFill="1" applyAlignment="1">
      <alignment vertical="center"/>
    </xf>
    <xf numFmtId="4" fontId="3" fillId="2" borderId="7" xfId="0" applyNumberFormat="1" applyFont="1" applyFill="1" applyBorder="1" applyAlignment="1">
      <alignment horizontal="center" vertical="center" wrapText="1"/>
    </xf>
    <xf numFmtId="4" fontId="3" fillId="2" borderId="9" xfId="0" applyNumberFormat="1" applyFont="1" applyFill="1" applyBorder="1" applyAlignment="1">
      <alignment horizontal="center" vertical="center" wrapText="1"/>
    </xf>
    <xf numFmtId="4" fontId="3" fillId="2" borderId="10" xfId="0" applyNumberFormat="1" applyFont="1" applyFill="1" applyBorder="1" applyAlignment="1">
      <alignment horizontal="center" vertical="center" wrapText="1"/>
    </xf>
    <xf numFmtId="4" fontId="3" fillId="2" borderId="6" xfId="0" applyNumberFormat="1" applyFont="1" applyFill="1" applyBorder="1" applyAlignment="1">
      <alignment horizontal="center" vertical="center" wrapText="1"/>
    </xf>
    <xf numFmtId="4" fontId="3" fillId="2" borderId="8" xfId="0" applyNumberFormat="1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/>
    </xf>
    <xf numFmtId="4" fontId="2" fillId="2" borderId="2" xfId="0" applyNumberFormat="1" applyFont="1" applyFill="1" applyBorder="1" applyAlignment="1">
      <alignment horizontal="left" vertical="center" wrapText="1"/>
    </xf>
    <xf numFmtId="4" fontId="2" fillId="2" borderId="2" xfId="0" applyNumberFormat="1" applyFont="1" applyFill="1" applyBorder="1" applyAlignment="1">
      <alignment horizontal="center" vertical="center"/>
    </xf>
    <xf numFmtId="4" fontId="3" fillId="2" borderId="2" xfId="0" applyNumberFormat="1" applyFont="1" applyFill="1" applyBorder="1" applyAlignment="1">
      <alignment horizontal="center" vertical="center"/>
    </xf>
    <xf numFmtId="4" fontId="2" fillId="2" borderId="3" xfId="0" applyNumberFormat="1" applyFont="1" applyFill="1" applyBorder="1" applyAlignment="1">
      <alignment horizontal="center" vertical="center"/>
    </xf>
    <xf numFmtId="49" fontId="5" fillId="0" borderId="11" xfId="0" applyNumberFormat="1" applyFont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/>
    </xf>
    <xf numFmtId="2" fontId="6" fillId="4" borderId="11" xfId="0" applyNumberFormat="1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/>
    </xf>
    <xf numFmtId="4" fontId="2" fillId="2" borderId="11" xfId="0" applyNumberFormat="1" applyFont="1" applyFill="1" applyBorder="1" applyAlignment="1">
      <alignment horizontal="center" vertical="center"/>
    </xf>
    <xf numFmtId="4" fontId="3" fillId="2" borderId="11" xfId="0" applyNumberFormat="1" applyFont="1" applyFill="1" applyBorder="1" applyAlignment="1">
      <alignment horizontal="center" vertical="center"/>
    </xf>
    <xf numFmtId="10" fontId="2" fillId="2" borderId="12" xfId="0" applyNumberFormat="1" applyFont="1" applyFill="1" applyBorder="1" applyAlignment="1">
      <alignment horizontal="center" vertical="center"/>
    </xf>
    <xf numFmtId="2" fontId="6" fillId="0" borderId="11" xfId="0" applyNumberFormat="1" applyFont="1" applyBorder="1" applyAlignment="1">
      <alignment horizontal="center" vertical="center" wrapText="1"/>
    </xf>
    <xf numFmtId="43" fontId="2" fillId="2" borderId="11" xfId="0" applyNumberFormat="1" applyFont="1" applyFill="1" applyBorder="1" applyAlignment="1">
      <alignment horizontal="center" vertical="center"/>
    </xf>
    <xf numFmtId="43" fontId="2" fillId="2" borderId="11" xfId="0" applyNumberFormat="1" applyFont="1" applyFill="1" applyBorder="1" applyAlignment="1">
      <alignment horizontal="right" vertical="center"/>
    </xf>
    <xf numFmtId="4" fontId="2" fillId="3" borderId="11" xfId="0" applyNumberFormat="1" applyFont="1" applyFill="1" applyBorder="1" applyAlignment="1">
      <alignment horizontal="center" vertical="center"/>
    </xf>
    <xf numFmtId="2" fontId="2" fillId="2" borderId="11" xfId="0" applyNumberFormat="1" applyFont="1" applyFill="1" applyBorder="1" applyAlignment="1">
      <alignment horizontal="center" vertical="center"/>
    </xf>
    <xf numFmtId="4" fontId="2" fillId="5" borderId="0" xfId="0" applyNumberFormat="1" applyFont="1" applyFill="1" applyAlignment="1">
      <alignment vertical="center"/>
    </xf>
    <xf numFmtId="49" fontId="8" fillId="0" borderId="11" xfId="0" applyNumberFormat="1" applyFont="1" applyBorder="1" applyAlignment="1">
      <alignment horizontal="center" vertical="center" wrapText="1"/>
    </xf>
    <xf numFmtId="0" fontId="9" fillId="4" borderId="11" xfId="0" applyFont="1" applyFill="1" applyBorder="1" applyAlignment="1">
      <alignment horizontal="left" vertical="center" wrapText="1"/>
    </xf>
    <xf numFmtId="0" fontId="9" fillId="4" borderId="11" xfId="0" applyFont="1" applyFill="1" applyBorder="1" applyAlignment="1">
      <alignment horizontal="center" vertical="center" wrapText="1"/>
    </xf>
    <xf numFmtId="2" fontId="9" fillId="0" borderId="11" xfId="0" applyNumberFormat="1" applyFont="1" applyBorder="1" applyAlignment="1">
      <alignment horizontal="center" vertical="center" wrapText="1"/>
    </xf>
    <xf numFmtId="2" fontId="2" fillId="2" borderId="11" xfId="0" applyNumberFormat="1" applyFont="1" applyFill="1" applyBorder="1" applyAlignment="1">
      <alignment horizontal="right" vertical="center"/>
    </xf>
    <xf numFmtId="2" fontId="10" fillId="2" borderId="11" xfId="0" applyNumberFormat="1" applyFont="1" applyFill="1" applyBorder="1" applyAlignment="1">
      <alignment horizontal="center" vertical="center"/>
    </xf>
    <xf numFmtId="0" fontId="9" fillId="4" borderId="11" xfId="0" applyFont="1" applyFill="1" applyBorder="1" applyAlignment="1">
      <alignment horizontal="center" vertical="center"/>
    </xf>
    <xf numFmtId="0" fontId="9" fillId="4" borderId="11" xfId="0" applyFont="1" applyFill="1" applyBorder="1" applyAlignment="1">
      <alignment horizontal="left" vertical="center"/>
    </xf>
    <xf numFmtId="2" fontId="9" fillId="2" borderId="11" xfId="0" applyNumberFormat="1" applyFont="1" applyFill="1" applyBorder="1" applyAlignment="1">
      <alignment horizontal="center" vertical="center" wrapText="1"/>
    </xf>
    <xf numFmtId="4" fontId="2" fillId="2" borderId="13" xfId="0" applyNumberFormat="1" applyFont="1" applyFill="1" applyBorder="1" applyAlignment="1">
      <alignment vertical="center"/>
    </xf>
    <xf numFmtId="4" fontId="3" fillId="2" borderId="14" xfId="0" applyNumberFormat="1" applyFont="1" applyFill="1" applyBorder="1" applyAlignment="1">
      <alignment horizontal="right" vertical="center"/>
    </xf>
    <xf numFmtId="4" fontId="2" fillId="2" borderId="14" xfId="0" applyNumberFormat="1" applyFont="1" applyFill="1" applyBorder="1" applyAlignment="1">
      <alignment vertical="center"/>
    </xf>
    <xf numFmtId="4" fontId="3" fillId="2" borderId="14" xfId="0" applyNumberFormat="1" applyFont="1" applyFill="1" applyBorder="1" applyAlignment="1">
      <alignment horizontal="center" vertical="center"/>
    </xf>
    <xf numFmtId="4" fontId="2" fillId="2" borderId="15" xfId="0" applyNumberFormat="1" applyFont="1" applyFill="1" applyBorder="1" applyAlignment="1">
      <alignment horizontal="center" vertical="center"/>
    </xf>
    <xf numFmtId="4" fontId="3" fillId="2" borderId="16" xfId="0" applyNumberFormat="1" applyFont="1" applyFill="1" applyBorder="1" applyAlignment="1">
      <alignment horizontal="center" vertical="center"/>
    </xf>
    <xf numFmtId="4" fontId="3" fillId="2" borderId="17" xfId="0" applyNumberFormat="1" applyFont="1" applyFill="1" applyBorder="1" applyAlignment="1">
      <alignment horizontal="center" vertical="center"/>
    </xf>
    <xf numFmtId="10" fontId="3" fillId="2" borderId="18" xfId="0" applyNumberFormat="1" applyFont="1" applyFill="1" applyBorder="1" applyAlignment="1">
      <alignment horizontal="center" vertical="center"/>
    </xf>
    <xf numFmtId="4" fontId="2" fillId="2" borderId="2" xfId="0" applyNumberFormat="1" applyFont="1" applyFill="1" applyBorder="1" applyAlignment="1">
      <alignment vertical="center"/>
    </xf>
    <xf numFmtId="4" fontId="5" fillId="0" borderId="2" xfId="0" applyNumberFormat="1" applyFont="1" applyBorder="1" applyAlignment="1">
      <alignment horizontal="center" vertical="center"/>
    </xf>
    <xf numFmtId="4" fontId="2" fillId="2" borderId="19" xfId="0" applyNumberFormat="1" applyFont="1" applyFill="1" applyBorder="1" applyAlignment="1">
      <alignment vertical="center"/>
    </xf>
    <xf numFmtId="4" fontId="3" fillId="2" borderId="19" xfId="0" applyNumberFormat="1" applyFont="1" applyFill="1" applyBorder="1" applyAlignment="1">
      <alignment horizontal="center" vertical="center"/>
    </xf>
    <xf numFmtId="10" fontId="3" fillId="2" borderId="20" xfId="0" applyNumberFormat="1" applyFont="1" applyFill="1" applyBorder="1" applyAlignment="1">
      <alignment horizontal="center" vertical="center"/>
    </xf>
    <xf numFmtId="4" fontId="2" fillId="2" borderId="11" xfId="0" applyNumberFormat="1" applyFont="1" applyFill="1" applyBorder="1" applyAlignment="1">
      <alignment vertical="center"/>
    </xf>
    <xf numFmtId="4" fontId="5" fillId="0" borderId="11" xfId="0" applyNumberFormat="1" applyFont="1" applyBorder="1" applyAlignment="1">
      <alignment horizontal="center" vertical="center"/>
    </xf>
    <xf numFmtId="10" fontId="3" fillId="2" borderId="12" xfId="0" applyNumberFormat="1" applyFont="1" applyFill="1" applyBorder="1" applyAlignment="1">
      <alignment horizontal="center" vertical="center"/>
    </xf>
    <xf numFmtId="4" fontId="2" fillId="2" borderId="7" xfId="0" applyNumberFormat="1" applyFont="1" applyFill="1" applyBorder="1" applyAlignment="1">
      <alignment vertical="center"/>
    </xf>
    <xf numFmtId="4" fontId="5" fillId="0" borderId="7" xfId="0" applyNumberFormat="1" applyFont="1" applyBorder="1" applyAlignment="1">
      <alignment horizontal="center" vertical="center"/>
    </xf>
    <xf numFmtId="4" fontId="3" fillId="2" borderId="7" xfId="0" applyNumberFormat="1" applyFont="1" applyFill="1" applyBorder="1" applyAlignment="1">
      <alignment horizontal="center" vertical="center"/>
    </xf>
    <xf numFmtId="10" fontId="3" fillId="2" borderId="8" xfId="0" applyNumberFormat="1" applyFont="1" applyFill="1" applyBorder="1" applyAlignment="1">
      <alignment horizontal="center" vertical="center"/>
    </xf>
    <xf numFmtId="4" fontId="2" fillId="2" borderId="0" xfId="0" applyNumberFormat="1" applyFont="1" applyFill="1" applyAlignment="1">
      <alignment horizontal="left" vertical="center" wrapText="1"/>
    </xf>
    <xf numFmtId="4" fontId="3" fillId="2" borderId="3" xfId="0" applyNumberFormat="1" applyFont="1" applyFill="1" applyBorder="1" applyAlignment="1">
      <alignment horizontal="center" vertical="center" wrapText="1"/>
    </xf>
    <xf numFmtId="4" fontId="3" fillId="2" borderId="8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/>
    </xf>
    <xf numFmtId="0" fontId="5" fillId="0" borderId="2" xfId="0" applyFont="1" applyBorder="1" applyAlignment="1">
      <alignment horizontal="right" vertical="center"/>
    </xf>
    <xf numFmtId="0" fontId="5" fillId="0" borderId="21" xfId="0" applyFont="1" applyBorder="1" applyAlignment="1">
      <alignment horizontal="right" vertical="center"/>
    </xf>
    <xf numFmtId="0" fontId="5" fillId="0" borderId="11" xfId="0" applyFont="1" applyBorder="1" applyAlignment="1">
      <alignment horizontal="right" vertical="center"/>
    </xf>
    <xf numFmtId="16" fontId="5" fillId="0" borderId="6" xfId="0" applyNumberFormat="1" applyFont="1" applyBorder="1" applyAlignment="1">
      <alignment horizontal="right" vertical="center"/>
    </xf>
    <xf numFmtId="16" fontId="5" fillId="0" borderId="7" xfId="0" applyNumberFormat="1" applyFont="1" applyBorder="1" applyAlignment="1">
      <alignment horizontal="right" vertical="center"/>
    </xf>
    <xf numFmtId="4" fontId="3" fillId="2" borderId="1" xfId="0" applyNumberFormat="1" applyFont="1" applyFill="1" applyBorder="1" applyAlignment="1">
      <alignment horizontal="center" vertical="center" wrapText="1"/>
    </xf>
    <xf numFmtId="4" fontId="3" fillId="2" borderId="2" xfId="0" applyNumberFormat="1" applyFont="1" applyFill="1" applyBorder="1" applyAlignment="1">
      <alignment horizontal="center" vertical="center" wrapText="1"/>
    </xf>
    <xf numFmtId="4" fontId="3" fillId="2" borderId="4" xfId="0" applyNumberFormat="1" applyFont="1" applyFill="1" applyBorder="1" applyAlignment="1">
      <alignment horizontal="center" vertical="center" wrapText="1"/>
    </xf>
    <xf numFmtId="4" fontId="3" fillId="2" borderId="5" xfId="0" applyNumberFormat="1" applyFont="1" applyFill="1" applyBorder="1" applyAlignment="1">
      <alignment horizontal="center" vertical="center" wrapText="1"/>
    </xf>
    <xf numFmtId="4" fontId="3" fillId="2" borderId="0" xfId="0" applyNumberFormat="1" applyFont="1" applyFill="1" applyAlignment="1">
      <alignment horizontal="center" vertical="center"/>
    </xf>
    <xf numFmtId="4" fontId="2" fillId="2" borderId="0" xfId="0" applyNumberFormat="1" applyFont="1" applyFill="1" applyAlignment="1">
      <alignment horizontal="center" vertical="center"/>
    </xf>
    <xf numFmtId="4" fontId="3" fillId="2" borderId="6" xfId="0" applyNumberFormat="1" applyFont="1" applyFill="1" applyBorder="1" applyAlignment="1">
      <alignment horizontal="center" vertical="center" wrapText="1"/>
    </xf>
    <xf numFmtId="4" fontId="3" fillId="2" borderId="7" xfId="0" applyNumberFormat="1" applyFont="1" applyFill="1" applyBorder="1" applyAlignment="1">
      <alignment horizontal="center" vertical="center" wrapText="1"/>
    </xf>
    <xf numFmtId="4" fontId="3" fillId="2" borderId="2" xfId="0" applyNumberFormat="1" applyFont="1" applyFill="1" applyBorder="1" applyAlignment="1">
      <alignment horizontal="center" vertical="center" textRotation="90" wrapText="1"/>
    </xf>
    <xf numFmtId="4" fontId="3" fillId="2" borderId="7" xfId="0" applyNumberFormat="1" applyFont="1" applyFill="1" applyBorder="1" applyAlignment="1">
      <alignment horizontal="center" vertical="center" textRotation="90" wrapText="1"/>
    </xf>
  </cellXfs>
  <cellStyles count="2">
    <cellStyle name="Normal" xfId="0" builtinId="0"/>
    <cellStyle name="Normal 3" xfId="1" xr:uid="{88B439E3-C33B-4ED8-A33E-9A36AFB41B6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12</xdr:row>
      <xdr:rowOff>0</xdr:rowOff>
    </xdr:from>
    <xdr:to>
      <xdr:col>3</xdr:col>
      <xdr:colOff>76200</xdr:colOff>
      <xdr:row>13</xdr:row>
      <xdr:rowOff>19050</xdr:rowOff>
    </xdr:to>
    <xdr:sp macro="" textlink="">
      <xdr:nvSpPr>
        <xdr:cNvPr id="2" name="Text Box 4">
          <a:extLst>
            <a:ext uri="{FF2B5EF4-FFF2-40B4-BE49-F238E27FC236}">
              <a16:creationId xmlns:a16="http://schemas.microsoft.com/office/drawing/2014/main" id="{B2F67458-344E-4923-8BEB-BE3949E9F40F}"/>
            </a:ext>
          </a:extLst>
        </xdr:cNvPr>
        <xdr:cNvSpPr txBox="1">
          <a:spLocks noChangeArrowheads="1"/>
        </xdr:cNvSpPr>
      </xdr:nvSpPr>
      <xdr:spPr bwMode="auto">
        <a:xfrm>
          <a:off x="4705350" y="26860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0</xdr:colOff>
      <xdr:row>12</xdr:row>
      <xdr:rowOff>0</xdr:rowOff>
    </xdr:from>
    <xdr:to>
      <xdr:col>3</xdr:col>
      <xdr:colOff>76200</xdr:colOff>
      <xdr:row>13</xdr:row>
      <xdr:rowOff>19050</xdr:rowOff>
    </xdr:to>
    <xdr:sp macro="" textlink="">
      <xdr:nvSpPr>
        <xdr:cNvPr id="3" name="Text Box 5">
          <a:extLst>
            <a:ext uri="{FF2B5EF4-FFF2-40B4-BE49-F238E27FC236}">
              <a16:creationId xmlns:a16="http://schemas.microsoft.com/office/drawing/2014/main" id="{B9AED7C4-EB21-4C75-8958-A5491B561752}"/>
            </a:ext>
          </a:extLst>
        </xdr:cNvPr>
        <xdr:cNvSpPr txBox="1">
          <a:spLocks noChangeArrowheads="1"/>
        </xdr:cNvSpPr>
      </xdr:nvSpPr>
      <xdr:spPr bwMode="auto">
        <a:xfrm>
          <a:off x="4705350" y="26860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0</xdr:colOff>
      <xdr:row>12</xdr:row>
      <xdr:rowOff>0</xdr:rowOff>
    </xdr:from>
    <xdr:to>
      <xdr:col>2</xdr:col>
      <xdr:colOff>76200</xdr:colOff>
      <xdr:row>13</xdr:row>
      <xdr:rowOff>19050</xdr:rowOff>
    </xdr:to>
    <xdr:sp macro="" textlink="">
      <xdr:nvSpPr>
        <xdr:cNvPr id="4" name="Text Box 6">
          <a:extLst>
            <a:ext uri="{FF2B5EF4-FFF2-40B4-BE49-F238E27FC236}">
              <a16:creationId xmlns:a16="http://schemas.microsoft.com/office/drawing/2014/main" id="{4A083267-D014-481C-804F-81886F7DEBFC}"/>
            </a:ext>
          </a:extLst>
        </xdr:cNvPr>
        <xdr:cNvSpPr txBox="1">
          <a:spLocks noChangeArrowheads="1"/>
        </xdr:cNvSpPr>
      </xdr:nvSpPr>
      <xdr:spPr bwMode="auto">
        <a:xfrm>
          <a:off x="4286250" y="26860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0</xdr:colOff>
      <xdr:row>12</xdr:row>
      <xdr:rowOff>0</xdr:rowOff>
    </xdr:from>
    <xdr:to>
      <xdr:col>3</xdr:col>
      <xdr:colOff>76200</xdr:colOff>
      <xdr:row>13</xdr:row>
      <xdr:rowOff>19050</xdr:rowOff>
    </xdr:to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ECF282EA-7C0A-41EB-B27B-D73862840972}"/>
            </a:ext>
          </a:extLst>
        </xdr:cNvPr>
        <xdr:cNvSpPr txBox="1">
          <a:spLocks noChangeArrowheads="1"/>
        </xdr:cNvSpPr>
      </xdr:nvSpPr>
      <xdr:spPr bwMode="auto">
        <a:xfrm>
          <a:off x="4705350" y="26860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0</xdr:colOff>
      <xdr:row>12</xdr:row>
      <xdr:rowOff>0</xdr:rowOff>
    </xdr:from>
    <xdr:to>
      <xdr:col>3</xdr:col>
      <xdr:colOff>76200</xdr:colOff>
      <xdr:row>13</xdr:row>
      <xdr:rowOff>19050</xdr:rowOff>
    </xdr:to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BFEB15BD-F292-41DF-AA20-9CC2904F1DFD}"/>
            </a:ext>
          </a:extLst>
        </xdr:cNvPr>
        <xdr:cNvSpPr txBox="1">
          <a:spLocks noChangeArrowheads="1"/>
        </xdr:cNvSpPr>
      </xdr:nvSpPr>
      <xdr:spPr bwMode="auto">
        <a:xfrm>
          <a:off x="4705350" y="26860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0</xdr:colOff>
      <xdr:row>12</xdr:row>
      <xdr:rowOff>0</xdr:rowOff>
    </xdr:from>
    <xdr:to>
      <xdr:col>2</xdr:col>
      <xdr:colOff>76200</xdr:colOff>
      <xdr:row>13</xdr:row>
      <xdr:rowOff>19050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3B154D22-3D75-4259-9BFE-9C038710EB13}"/>
            </a:ext>
          </a:extLst>
        </xdr:cNvPr>
        <xdr:cNvSpPr txBox="1">
          <a:spLocks noChangeArrowheads="1"/>
        </xdr:cNvSpPr>
      </xdr:nvSpPr>
      <xdr:spPr bwMode="auto">
        <a:xfrm>
          <a:off x="4286250" y="26860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ECC98E-8E7C-46A4-A1FF-1D339DD61F36}">
  <dimension ref="A1:EX93"/>
  <sheetViews>
    <sheetView tabSelected="1" zoomScale="70" zoomScaleNormal="70" workbookViewId="0"/>
  </sheetViews>
  <sheetFormatPr defaultColWidth="9.140625" defaultRowHeight="12.75" outlineLevelCol="1" x14ac:dyDescent="0.25"/>
  <cols>
    <col min="1" max="1" width="9.85546875" style="1" customWidth="1"/>
    <col min="2" max="2" width="52.7109375" style="1" customWidth="1"/>
    <col min="3" max="3" width="6.140625" style="1" customWidth="1"/>
    <col min="4" max="4" width="11.140625" style="1" customWidth="1"/>
    <col min="5" max="5" width="10.42578125" style="1" customWidth="1"/>
    <col min="6" max="8" width="10.5703125" style="1" hidden="1" customWidth="1" outlineLevel="1"/>
    <col min="9" max="9" width="12.5703125" style="1" hidden="1" customWidth="1" outlineLevel="1"/>
    <col min="10" max="11" width="10.5703125" style="1" hidden="1" customWidth="1" outlineLevel="1"/>
    <col min="12" max="12" width="11.7109375" style="1" customWidth="1" collapsed="1"/>
    <col min="13" max="13" width="8.85546875" style="1" customWidth="1"/>
    <col min="14" max="14" width="10.28515625" style="1" customWidth="1"/>
    <col min="15" max="49" width="11.28515625" style="1" hidden="1" customWidth="1" outlineLevel="1"/>
    <col min="50" max="50" width="11.28515625" style="1" customWidth="1" collapsed="1"/>
    <col min="51" max="53" width="11.28515625" style="1" hidden="1" customWidth="1" outlineLevel="1"/>
    <col min="54" max="54" width="11.28515625" style="1" customWidth="1" collapsed="1"/>
    <col min="55" max="55" width="13" style="1" customWidth="1"/>
    <col min="56" max="56" width="10.28515625" style="1" customWidth="1"/>
    <col min="57" max="57" width="11.140625" style="1" customWidth="1"/>
    <col min="58" max="58" width="11.85546875" style="1" customWidth="1"/>
    <col min="59" max="59" width="11.140625" style="1" customWidth="1"/>
    <col min="60" max="16384" width="9.140625" style="4"/>
  </cols>
  <sheetData>
    <row r="1" spans="1:154" ht="15" x14ac:dyDescent="0.2">
      <c r="B1" s="2" t="s">
        <v>0</v>
      </c>
      <c r="C1" s="3" t="s">
        <v>1</v>
      </c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I1" s="5" t="s">
        <v>2</v>
      </c>
    </row>
    <row r="2" spans="1:154" ht="15" x14ac:dyDescent="0.25">
      <c r="B2" s="2" t="s">
        <v>3</v>
      </c>
      <c r="C2" s="3" t="s">
        <v>1</v>
      </c>
      <c r="D2" s="3"/>
      <c r="E2" s="3"/>
      <c r="F2" s="3"/>
      <c r="G2" s="3"/>
      <c r="H2" s="3"/>
      <c r="BC2" s="3"/>
      <c r="BD2" s="3"/>
      <c r="BE2" s="3"/>
      <c r="BI2" s="6"/>
    </row>
    <row r="3" spans="1:154" ht="15" x14ac:dyDescent="0.2">
      <c r="B3" s="2" t="s">
        <v>4</v>
      </c>
      <c r="C3" s="3" t="s">
        <v>5</v>
      </c>
      <c r="D3" s="3"/>
      <c r="E3" s="3"/>
      <c r="F3" s="3"/>
      <c r="G3" s="3"/>
      <c r="H3" s="3"/>
      <c r="BC3" s="3"/>
      <c r="BD3" s="3"/>
      <c r="BE3" s="3"/>
      <c r="BI3" s="7"/>
    </row>
    <row r="4" spans="1:154" ht="15" x14ac:dyDescent="0.2">
      <c r="B4" s="2" t="s">
        <v>6</v>
      </c>
      <c r="C4" s="3"/>
      <c r="D4" s="3"/>
      <c r="E4" s="3"/>
      <c r="F4" s="3"/>
      <c r="G4" s="3"/>
      <c r="H4" s="3"/>
      <c r="BC4" s="1">
        <f>BC2-BC3</f>
        <v>0</v>
      </c>
      <c r="BE4" s="1">
        <f>BE2-BE3</f>
        <v>0</v>
      </c>
      <c r="BI4" s="7"/>
    </row>
    <row r="5" spans="1:154" ht="15" x14ac:dyDescent="0.2">
      <c r="B5" s="8" t="s">
        <v>7</v>
      </c>
      <c r="C5" s="9"/>
      <c r="D5" s="9"/>
      <c r="E5" s="3"/>
      <c r="F5" s="3"/>
      <c r="G5" s="3"/>
      <c r="H5" s="3"/>
      <c r="BI5" s="7"/>
    </row>
    <row r="6" spans="1:154" ht="15" x14ac:dyDescent="0.2">
      <c r="BI6" s="7"/>
    </row>
    <row r="7" spans="1:154" ht="15" x14ac:dyDescent="0.2">
      <c r="A7" s="75"/>
      <c r="B7" s="75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75"/>
      <c r="Y7" s="75"/>
      <c r="Z7" s="75"/>
      <c r="AA7" s="75"/>
      <c r="AB7" s="75"/>
      <c r="AC7" s="75"/>
      <c r="AD7" s="75"/>
      <c r="AE7" s="75"/>
      <c r="AF7" s="75"/>
      <c r="AG7" s="75"/>
      <c r="AH7" s="75"/>
      <c r="AI7" s="75"/>
      <c r="AJ7" s="75"/>
      <c r="AK7" s="75"/>
      <c r="AL7" s="75"/>
      <c r="AM7" s="75"/>
      <c r="AN7" s="75"/>
      <c r="AO7" s="75"/>
      <c r="AP7" s="75"/>
      <c r="AQ7" s="75"/>
      <c r="AR7" s="75"/>
      <c r="AS7" s="75"/>
      <c r="AT7" s="75"/>
      <c r="AU7" s="75"/>
      <c r="AV7" s="75"/>
      <c r="AW7" s="75"/>
      <c r="AX7" s="75"/>
      <c r="AY7" s="75"/>
      <c r="AZ7" s="75"/>
      <c r="BA7" s="75"/>
      <c r="BB7" s="75"/>
      <c r="BC7" s="75"/>
      <c r="BD7" s="75"/>
      <c r="BE7" s="75"/>
      <c r="BF7" s="75"/>
      <c r="BG7" s="75"/>
      <c r="BI7" s="7"/>
    </row>
    <row r="8" spans="1:154" ht="15" x14ac:dyDescent="0.2">
      <c r="A8" s="75"/>
      <c r="B8" s="75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75"/>
      <c r="Y8" s="75"/>
      <c r="Z8" s="75"/>
      <c r="AA8" s="75"/>
      <c r="AB8" s="75"/>
      <c r="AC8" s="75"/>
      <c r="AD8" s="75"/>
      <c r="AE8" s="75"/>
      <c r="AF8" s="75"/>
      <c r="AG8" s="75"/>
      <c r="AH8" s="75"/>
      <c r="AI8" s="75"/>
      <c r="AJ8" s="75"/>
      <c r="AK8" s="75"/>
      <c r="AL8" s="75"/>
      <c r="AM8" s="75"/>
      <c r="AN8" s="75"/>
      <c r="AO8" s="75"/>
      <c r="AP8" s="75"/>
      <c r="AQ8" s="75"/>
      <c r="AR8" s="75"/>
      <c r="AS8" s="75"/>
      <c r="AT8" s="75"/>
      <c r="AU8" s="75"/>
      <c r="AV8" s="75"/>
      <c r="AW8" s="75"/>
      <c r="AX8" s="75"/>
      <c r="AY8" s="75"/>
      <c r="AZ8" s="75"/>
      <c r="BA8" s="75"/>
      <c r="BB8" s="75"/>
      <c r="BC8" s="75"/>
      <c r="BD8" s="75"/>
      <c r="BE8" s="75"/>
      <c r="BF8" s="75"/>
      <c r="BG8" s="75"/>
      <c r="BI8" s="7"/>
    </row>
    <row r="9" spans="1:154" ht="15" x14ac:dyDescent="0.2">
      <c r="A9" s="76"/>
      <c r="B9" s="76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  <c r="X9" s="76"/>
      <c r="Y9" s="76"/>
      <c r="Z9" s="76"/>
      <c r="AA9" s="76"/>
      <c r="AB9" s="76"/>
      <c r="AC9" s="76"/>
      <c r="AD9" s="76"/>
      <c r="AE9" s="76"/>
      <c r="AF9" s="76"/>
      <c r="AG9" s="76"/>
      <c r="AH9" s="76"/>
      <c r="AI9" s="76"/>
      <c r="AJ9" s="76"/>
      <c r="AK9" s="76"/>
      <c r="AL9" s="76"/>
      <c r="AM9" s="76"/>
      <c r="AN9" s="76"/>
      <c r="AO9" s="76"/>
      <c r="AP9" s="76"/>
      <c r="AQ9" s="76"/>
      <c r="AR9" s="76"/>
      <c r="AS9" s="76"/>
      <c r="AT9" s="76"/>
      <c r="AU9" s="76"/>
      <c r="AV9" s="76"/>
      <c r="AW9" s="76"/>
      <c r="AX9" s="76"/>
      <c r="AY9" s="76"/>
      <c r="AZ9" s="76"/>
      <c r="BA9" s="76"/>
      <c r="BB9" s="76"/>
      <c r="BC9" s="76"/>
      <c r="BD9" s="76"/>
      <c r="BE9" s="76"/>
      <c r="BF9" s="76"/>
      <c r="BG9" s="76"/>
      <c r="BI9" s="7"/>
    </row>
    <row r="10" spans="1:154" ht="15.75" thickBot="1" x14ac:dyDescent="0.25">
      <c r="BI10" s="7"/>
    </row>
    <row r="11" spans="1:154" ht="33" customHeight="1" x14ac:dyDescent="0.25">
      <c r="A11" s="71" t="s">
        <v>8</v>
      </c>
      <c r="B11" s="72" t="s">
        <v>9</v>
      </c>
      <c r="C11" s="79" t="s">
        <v>10</v>
      </c>
      <c r="D11" s="79" t="s">
        <v>11</v>
      </c>
      <c r="E11" s="79" t="s">
        <v>12</v>
      </c>
      <c r="F11" s="72" t="s">
        <v>13</v>
      </c>
      <c r="G11" s="72"/>
      <c r="H11" s="72"/>
      <c r="I11" s="72" t="s">
        <v>14</v>
      </c>
      <c r="J11" s="72"/>
      <c r="K11" s="72"/>
      <c r="L11" s="63" t="s">
        <v>15</v>
      </c>
      <c r="M11" s="73" t="s">
        <v>16</v>
      </c>
      <c r="N11" s="74"/>
      <c r="O11" s="71" t="s">
        <v>17</v>
      </c>
      <c r="P11" s="72"/>
      <c r="Q11" s="72"/>
      <c r="R11" s="72"/>
      <c r="S11" s="72"/>
      <c r="T11" s="71" t="s">
        <v>17</v>
      </c>
      <c r="U11" s="72"/>
      <c r="V11" s="72"/>
      <c r="W11" s="72"/>
      <c r="X11" s="72"/>
      <c r="Y11" s="71" t="s">
        <v>17</v>
      </c>
      <c r="Z11" s="72"/>
      <c r="AA11" s="72"/>
      <c r="AB11" s="72"/>
      <c r="AC11" s="72"/>
      <c r="AD11" s="71" t="s">
        <v>17</v>
      </c>
      <c r="AE11" s="72"/>
      <c r="AF11" s="72"/>
      <c r="AG11" s="72"/>
      <c r="AH11" s="72"/>
      <c r="AI11" s="71" t="s">
        <v>17</v>
      </c>
      <c r="AJ11" s="72"/>
      <c r="AK11" s="72"/>
      <c r="AL11" s="72"/>
      <c r="AM11" s="72"/>
      <c r="AN11" s="71" t="s">
        <v>17</v>
      </c>
      <c r="AO11" s="72"/>
      <c r="AP11" s="72"/>
      <c r="AQ11" s="72"/>
      <c r="AR11" s="72"/>
      <c r="AS11" s="71" t="s">
        <v>17</v>
      </c>
      <c r="AT11" s="72"/>
      <c r="AU11" s="72"/>
      <c r="AV11" s="72"/>
      <c r="AW11" s="72"/>
      <c r="AX11" s="71" t="s">
        <v>17</v>
      </c>
      <c r="AY11" s="72"/>
      <c r="AZ11" s="72"/>
      <c r="BA11" s="72"/>
      <c r="BB11" s="72"/>
      <c r="BC11" s="71" t="s">
        <v>18</v>
      </c>
      <c r="BD11" s="63" t="s">
        <v>19</v>
      </c>
      <c r="BE11" s="71" t="s">
        <v>20</v>
      </c>
      <c r="BF11" s="72"/>
      <c r="BG11" s="63" t="s">
        <v>21</v>
      </c>
    </row>
    <row r="12" spans="1:154" ht="28.5" customHeight="1" thickBot="1" x14ac:dyDescent="0.3">
      <c r="A12" s="77"/>
      <c r="B12" s="78"/>
      <c r="C12" s="80"/>
      <c r="D12" s="80"/>
      <c r="E12" s="80"/>
      <c r="F12" s="10" t="s">
        <v>22</v>
      </c>
      <c r="G12" s="10" t="s">
        <v>23</v>
      </c>
      <c r="H12" s="10" t="s">
        <v>24</v>
      </c>
      <c r="I12" s="10" t="s">
        <v>22</v>
      </c>
      <c r="J12" s="10" t="s">
        <v>25</v>
      </c>
      <c r="K12" s="10" t="s">
        <v>24</v>
      </c>
      <c r="L12" s="64"/>
      <c r="M12" s="11" t="s">
        <v>11</v>
      </c>
      <c r="N12" s="12" t="s">
        <v>26</v>
      </c>
      <c r="O12" s="13" t="s">
        <v>11</v>
      </c>
      <c r="P12" s="10" t="s">
        <v>22</v>
      </c>
      <c r="Q12" s="10" t="s">
        <v>25</v>
      </c>
      <c r="R12" s="10" t="s">
        <v>24</v>
      </c>
      <c r="S12" s="10" t="s">
        <v>26</v>
      </c>
      <c r="T12" s="13" t="s">
        <v>11</v>
      </c>
      <c r="U12" s="10" t="s">
        <v>22</v>
      </c>
      <c r="V12" s="10" t="s">
        <v>25</v>
      </c>
      <c r="W12" s="10" t="s">
        <v>24</v>
      </c>
      <c r="X12" s="10" t="s">
        <v>26</v>
      </c>
      <c r="Y12" s="13" t="s">
        <v>11</v>
      </c>
      <c r="Z12" s="10" t="s">
        <v>22</v>
      </c>
      <c r="AA12" s="10" t="s">
        <v>25</v>
      </c>
      <c r="AB12" s="10" t="s">
        <v>24</v>
      </c>
      <c r="AC12" s="10" t="s">
        <v>26</v>
      </c>
      <c r="AD12" s="13" t="s">
        <v>11</v>
      </c>
      <c r="AE12" s="10" t="s">
        <v>22</v>
      </c>
      <c r="AF12" s="10" t="s">
        <v>25</v>
      </c>
      <c r="AG12" s="10" t="s">
        <v>24</v>
      </c>
      <c r="AH12" s="10" t="s">
        <v>26</v>
      </c>
      <c r="AI12" s="13" t="s">
        <v>11</v>
      </c>
      <c r="AJ12" s="10" t="s">
        <v>22</v>
      </c>
      <c r="AK12" s="10" t="s">
        <v>25</v>
      </c>
      <c r="AL12" s="10" t="s">
        <v>24</v>
      </c>
      <c r="AM12" s="10" t="s">
        <v>26</v>
      </c>
      <c r="AN12" s="13" t="s">
        <v>11</v>
      </c>
      <c r="AO12" s="10" t="s">
        <v>22</v>
      </c>
      <c r="AP12" s="10" t="s">
        <v>25</v>
      </c>
      <c r="AQ12" s="10" t="s">
        <v>24</v>
      </c>
      <c r="AR12" s="10" t="s">
        <v>26</v>
      </c>
      <c r="AS12" s="13" t="s">
        <v>11</v>
      </c>
      <c r="AT12" s="10" t="s">
        <v>22</v>
      </c>
      <c r="AU12" s="10" t="s">
        <v>25</v>
      </c>
      <c r="AV12" s="10" t="s">
        <v>24</v>
      </c>
      <c r="AW12" s="10" t="s">
        <v>26</v>
      </c>
      <c r="AX12" s="13" t="s">
        <v>11</v>
      </c>
      <c r="AY12" s="10" t="s">
        <v>22</v>
      </c>
      <c r="AZ12" s="10" t="s">
        <v>25</v>
      </c>
      <c r="BA12" s="10" t="s">
        <v>24</v>
      </c>
      <c r="BB12" s="10" t="s">
        <v>26</v>
      </c>
      <c r="BC12" s="13" t="s">
        <v>11</v>
      </c>
      <c r="BD12" s="14" t="s">
        <v>26</v>
      </c>
      <c r="BE12" s="13" t="s">
        <v>11</v>
      </c>
      <c r="BF12" s="10" t="s">
        <v>26</v>
      </c>
      <c r="BG12" s="64"/>
    </row>
    <row r="13" spans="1:154" x14ac:dyDescent="0.25">
      <c r="A13" s="15"/>
      <c r="B13" s="16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7"/>
      <c r="AZ13" s="17"/>
      <c r="BA13" s="17"/>
      <c r="BB13" s="17"/>
      <c r="BC13" s="17"/>
      <c r="BD13" s="18"/>
      <c r="BE13" s="17"/>
      <c r="BF13" s="17"/>
      <c r="BG13" s="19"/>
    </row>
    <row r="14" spans="1:154" x14ac:dyDescent="0.25">
      <c r="A14" s="20" t="s">
        <v>27</v>
      </c>
      <c r="B14" s="21" t="s">
        <v>28</v>
      </c>
      <c r="C14" s="21" t="s">
        <v>29</v>
      </c>
      <c r="D14" s="22">
        <v>1767.3</v>
      </c>
      <c r="E14" s="23"/>
      <c r="F14" s="23"/>
      <c r="G14" s="23"/>
      <c r="H14" s="23"/>
      <c r="I14" s="23"/>
      <c r="J14" s="23"/>
      <c r="K14" s="23"/>
      <c r="L14" s="23"/>
      <c r="M14" s="24"/>
      <c r="N14" s="25"/>
      <c r="O14" s="24"/>
      <c r="P14" s="24"/>
      <c r="Q14" s="24"/>
      <c r="R14" s="24"/>
      <c r="S14" s="25"/>
      <c r="T14" s="24"/>
      <c r="U14" s="24"/>
      <c r="V14" s="24"/>
      <c r="W14" s="24"/>
      <c r="X14" s="25"/>
      <c r="Y14" s="24"/>
      <c r="Z14" s="24"/>
      <c r="AA14" s="24"/>
      <c r="AB14" s="24"/>
      <c r="AC14" s="25"/>
      <c r="AD14" s="24"/>
      <c r="AE14" s="24"/>
      <c r="AF14" s="24"/>
      <c r="AG14" s="24"/>
      <c r="AH14" s="25"/>
      <c r="AI14" s="24"/>
      <c r="AJ14" s="24"/>
      <c r="AK14" s="24"/>
      <c r="AL14" s="24"/>
      <c r="AM14" s="25"/>
      <c r="AN14" s="24"/>
      <c r="AO14" s="24"/>
      <c r="AP14" s="24"/>
      <c r="AQ14" s="24"/>
      <c r="AR14" s="25"/>
      <c r="AS14" s="24"/>
      <c r="AT14" s="24"/>
      <c r="AU14" s="24"/>
      <c r="AV14" s="24"/>
      <c r="AW14" s="25"/>
      <c r="AX14" s="24"/>
      <c r="AY14" s="24"/>
      <c r="AZ14" s="24"/>
      <c r="BA14" s="24"/>
      <c r="BB14" s="25"/>
      <c r="BC14" s="24"/>
      <c r="BD14" s="25"/>
      <c r="BE14" s="25"/>
      <c r="BF14" s="25"/>
      <c r="BG14" s="26"/>
    </row>
    <row r="15" spans="1:154" s="32" customFormat="1" x14ac:dyDescent="0.25">
      <c r="A15" s="20" t="s">
        <v>30</v>
      </c>
      <c r="B15" s="21" t="s">
        <v>31</v>
      </c>
      <c r="C15" s="21" t="s">
        <v>29</v>
      </c>
      <c r="D15" s="27">
        <v>190</v>
      </c>
      <c r="E15" s="28">
        <f t="shared" ref="E15:E73" si="0">SUM(F15:H15)</f>
        <v>0</v>
      </c>
      <c r="F15" s="28"/>
      <c r="G15" s="29"/>
      <c r="H15" s="28"/>
      <c r="I15" s="28">
        <f t="shared" ref="I15:I73" si="1">ROUND(F15*D15,2)</f>
        <v>0</v>
      </c>
      <c r="J15" s="28">
        <f t="shared" ref="J15:J73" si="2">ROUND(G15*D15,2)</f>
        <v>0</v>
      </c>
      <c r="K15" s="28">
        <f t="shared" ref="K15:K73" si="3">ROUND(H15*D15,2)</f>
        <v>0</v>
      </c>
      <c r="L15" s="28">
        <f t="shared" ref="L15:L73" si="4">I15+J15+K15</f>
        <v>0</v>
      </c>
      <c r="M15" s="24"/>
      <c r="N15" s="25">
        <f t="shared" ref="N15:N73" si="5">S15+X15+AC15+AH15+AM15+AR15+AW15</f>
        <v>0</v>
      </c>
      <c r="O15" s="30"/>
      <c r="P15" s="24">
        <f t="shared" ref="P15:P73" si="6">ROUND(F15*O15,2)</f>
        <v>0</v>
      </c>
      <c r="Q15" s="24">
        <f t="shared" ref="Q15:Q73" si="7">ROUND(G15*O15,2)</f>
        <v>0</v>
      </c>
      <c r="R15" s="24">
        <f t="shared" ref="R15:R73" si="8">ROUND(H15*O15,2)</f>
        <v>0</v>
      </c>
      <c r="S15" s="25">
        <f t="shared" ref="S15:S73" si="9">SUM(P15:R15)</f>
        <v>0</v>
      </c>
      <c r="T15" s="24"/>
      <c r="U15" s="24">
        <f t="shared" ref="U15:U73" si="10">ROUND(F15*T15,2)</f>
        <v>0</v>
      </c>
      <c r="V15" s="24">
        <f t="shared" ref="V15:V73" si="11">ROUND(G15*T15,2)</f>
        <v>0</v>
      </c>
      <c r="W15" s="24">
        <f t="shared" ref="W15:W73" si="12">ROUND(H15*T15,2)</f>
        <v>0</v>
      </c>
      <c r="X15" s="25">
        <f t="shared" ref="X15:X73" si="13">SUM(U15:W15)</f>
        <v>0</v>
      </c>
      <c r="Y15" s="24"/>
      <c r="Z15" s="24">
        <f t="shared" ref="Z15:Z73" si="14">ROUND(F15*Y15,2)</f>
        <v>0</v>
      </c>
      <c r="AA15" s="24">
        <f t="shared" ref="AA15:AA73" si="15">ROUND(G15*Y15,2)</f>
        <v>0</v>
      </c>
      <c r="AB15" s="24">
        <f t="shared" ref="AB15:AB73" si="16">ROUND(H15*Y15,2)</f>
        <v>0</v>
      </c>
      <c r="AC15" s="25">
        <f t="shared" ref="AC15:AC73" si="17">SUM(Z15:AB15)</f>
        <v>0</v>
      </c>
      <c r="AD15" s="24"/>
      <c r="AE15" s="24">
        <f t="shared" ref="AE15:AE73" si="18">ROUND(F15*AD15,2)</f>
        <v>0</v>
      </c>
      <c r="AF15" s="24">
        <f t="shared" ref="AF15:AF73" si="19">ROUND(G15*AD15,2)</f>
        <v>0</v>
      </c>
      <c r="AG15" s="24">
        <f t="shared" ref="AG15:AG73" si="20">ROUND(H15*AD15,2)</f>
        <v>0</v>
      </c>
      <c r="AH15" s="25">
        <f t="shared" ref="AH15:AH73" si="21">SUM(AE15:AG15)</f>
        <v>0</v>
      </c>
      <c r="AI15" s="24"/>
      <c r="AJ15" s="24">
        <f t="shared" ref="AJ15:AJ73" si="22">ROUND(F15*AI15,2)</f>
        <v>0</v>
      </c>
      <c r="AK15" s="24">
        <f t="shared" ref="AK15:AK73" si="23">ROUND(G15*AI15,2)</f>
        <v>0</v>
      </c>
      <c r="AL15" s="24">
        <f t="shared" ref="AL15:AL73" si="24">ROUND(H15*AI15,2)</f>
        <v>0</v>
      </c>
      <c r="AM15" s="25">
        <f t="shared" ref="AM15:AM73" si="25">SUM(AJ15:AL15)</f>
        <v>0</v>
      </c>
      <c r="AN15" s="24"/>
      <c r="AO15" s="24">
        <f t="shared" ref="AO15:AO73" si="26">ROUND(F15*AN15,2)</f>
        <v>0</v>
      </c>
      <c r="AP15" s="24">
        <f t="shared" ref="AP15:AP73" si="27">ROUND(G15*AN15,2)</f>
        <v>0</v>
      </c>
      <c r="AQ15" s="24">
        <f t="shared" ref="AQ15:AQ73" si="28">ROUND(H15*AN15,2)</f>
        <v>0</v>
      </c>
      <c r="AR15" s="25">
        <f t="shared" ref="AR15:AR73" si="29">SUM(AO15:AQ15)</f>
        <v>0</v>
      </c>
      <c r="AS15" s="24"/>
      <c r="AT15" s="24">
        <f t="shared" ref="AT15:AT73" si="30">ROUND(F15*AS15,2)</f>
        <v>0</v>
      </c>
      <c r="AU15" s="24">
        <f t="shared" ref="AU15:AU73" si="31">ROUND(G15*AS15,2)</f>
        <v>0</v>
      </c>
      <c r="AV15" s="24">
        <f t="shared" ref="AV15:AV73" si="32">ROUND(H15*AS15,2)</f>
        <v>0</v>
      </c>
      <c r="AW15" s="25">
        <f t="shared" ref="AW15:AW73" si="33">SUM(AT15:AV15)</f>
        <v>0</v>
      </c>
      <c r="AX15" s="31"/>
      <c r="AY15" s="24">
        <f t="shared" ref="AY15:AY73" si="34">ROUND(F15*AX15,2)</f>
        <v>0</v>
      </c>
      <c r="AZ15" s="24">
        <f t="shared" ref="AZ15:AZ73" si="35">ROUND(G15*AX15,2)</f>
        <v>0</v>
      </c>
      <c r="BA15" s="24">
        <f t="shared" ref="BA15:BA73" si="36">ROUND(H15*AX15,2)</f>
        <v>0</v>
      </c>
      <c r="BB15" s="25">
        <f t="shared" ref="BB15:BB73" si="37">SUM(AY15:BA15)</f>
        <v>0</v>
      </c>
      <c r="BC15" s="24">
        <f t="shared" ref="BC15:BC73" si="38">M15+AX15</f>
        <v>0</v>
      </c>
      <c r="BD15" s="25">
        <f t="shared" ref="BD15:BD73" si="39">N15+BB15</f>
        <v>0</v>
      </c>
      <c r="BE15" s="25"/>
      <c r="BF15" s="25">
        <f t="shared" ref="BF15:BF73" si="40">ROUND(BE15*E15,2)</f>
        <v>0</v>
      </c>
      <c r="BG15" s="26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</row>
    <row r="16" spans="1:154" x14ac:dyDescent="0.25">
      <c r="A16" s="33" t="s">
        <v>32</v>
      </c>
      <c r="B16" s="34" t="s">
        <v>33</v>
      </c>
      <c r="C16" s="35" t="s">
        <v>29</v>
      </c>
      <c r="D16" s="36">
        <v>190</v>
      </c>
      <c r="E16" s="28">
        <f t="shared" si="0"/>
        <v>17.100000000000001</v>
      </c>
      <c r="F16" s="28">
        <v>3</v>
      </c>
      <c r="G16" s="37">
        <v>2.1</v>
      </c>
      <c r="H16" s="28">
        <v>12</v>
      </c>
      <c r="I16" s="28">
        <f t="shared" si="1"/>
        <v>570</v>
      </c>
      <c r="J16" s="28">
        <f t="shared" si="2"/>
        <v>399</v>
      </c>
      <c r="K16" s="28">
        <f t="shared" si="3"/>
        <v>2280</v>
      </c>
      <c r="L16" s="28">
        <f t="shared" si="4"/>
        <v>3249</v>
      </c>
      <c r="M16" s="24"/>
      <c r="N16" s="25">
        <f t="shared" si="5"/>
        <v>0</v>
      </c>
      <c r="O16" s="30"/>
      <c r="P16" s="24">
        <f t="shared" si="6"/>
        <v>0</v>
      </c>
      <c r="Q16" s="24">
        <f t="shared" si="7"/>
        <v>0</v>
      </c>
      <c r="R16" s="24">
        <f t="shared" si="8"/>
        <v>0</v>
      </c>
      <c r="S16" s="25">
        <f t="shared" si="9"/>
        <v>0</v>
      </c>
      <c r="T16" s="24"/>
      <c r="U16" s="24">
        <f t="shared" si="10"/>
        <v>0</v>
      </c>
      <c r="V16" s="24">
        <f t="shared" si="11"/>
        <v>0</v>
      </c>
      <c r="W16" s="24">
        <f t="shared" si="12"/>
        <v>0</v>
      </c>
      <c r="X16" s="25">
        <f t="shared" si="13"/>
        <v>0</v>
      </c>
      <c r="Y16" s="24"/>
      <c r="Z16" s="24">
        <f t="shared" si="14"/>
        <v>0</v>
      </c>
      <c r="AA16" s="24">
        <f t="shared" si="15"/>
        <v>0</v>
      </c>
      <c r="AB16" s="24">
        <f t="shared" si="16"/>
        <v>0</v>
      </c>
      <c r="AC16" s="25">
        <f t="shared" si="17"/>
        <v>0</v>
      </c>
      <c r="AD16" s="24"/>
      <c r="AE16" s="24">
        <f t="shared" si="18"/>
        <v>0</v>
      </c>
      <c r="AF16" s="24">
        <f t="shared" si="19"/>
        <v>0</v>
      </c>
      <c r="AG16" s="24">
        <f t="shared" si="20"/>
        <v>0</v>
      </c>
      <c r="AH16" s="25">
        <f t="shared" si="21"/>
        <v>0</v>
      </c>
      <c r="AI16" s="24"/>
      <c r="AJ16" s="24">
        <f t="shared" si="22"/>
        <v>0</v>
      </c>
      <c r="AK16" s="24">
        <f t="shared" si="23"/>
        <v>0</v>
      </c>
      <c r="AL16" s="24">
        <f t="shared" si="24"/>
        <v>0</v>
      </c>
      <c r="AM16" s="25">
        <f t="shared" si="25"/>
        <v>0</v>
      </c>
      <c r="AN16" s="24"/>
      <c r="AO16" s="24">
        <f t="shared" si="26"/>
        <v>0</v>
      </c>
      <c r="AP16" s="24">
        <f t="shared" si="27"/>
        <v>0</v>
      </c>
      <c r="AQ16" s="24">
        <f t="shared" si="28"/>
        <v>0</v>
      </c>
      <c r="AR16" s="25">
        <f t="shared" si="29"/>
        <v>0</v>
      </c>
      <c r="AS16" s="24"/>
      <c r="AT16" s="24">
        <f t="shared" si="30"/>
        <v>0</v>
      </c>
      <c r="AU16" s="24">
        <f t="shared" si="31"/>
        <v>0</v>
      </c>
      <c r="AV16" s="24">
        <f t="shared" si="32"/>
        <v>0</v>
      </c>
      <c r="AW16" s="25">
        <f t="shared" si="33"/>
        <v>0</v>
      </c>
      <c r="AX16" s="38"/>
      <c r="AY16" s="24">
        <f t="shared" si="34"/>
        <v>0</v>
      </c>
      <c r="AZ16" s="24">
        <f t="shared" si="35"/>
        <v>0</v>
      </c>
      <c r="BA16" s="24">
        <f t="shared" si="36"/>
        <v>0</v>
      </c>
      <c r="BB16" s="25">
        <f t="shared" si="37"/>
        <v>0</v>
      </c>
      <c r="BC16" s="24">
        <f t="shared" si="38"/>
        <v>0</v>
      </c>
      <c r="BD16" s="25">
        <f t="shared" si="39"/>
        <v>0</v>
      </c>
      <c r="BE16" s="25"/>
      <c r="BF16" s="25">
        <f t="shared" si="40"/>
        <v>0</v>
      </c>
      <c r="BG16" s="26">
        <f t="shared" ref="BG16:BG79" si="41">ROUND(BF16/L16,4)</f>
        <v>0</v>
      </c>
    </row>
    <row r="17" spans="1:59" ht="25.5" x14ac:dyDescent="0.25">
      <c r="A17" s="33" t="s">
        <v>34</v>
      </c>
      <c r="B17" s="34" t="s">
        <v>35</v>
      </c>
      <c r="C17" s="35" t="s">
        <v>36</v>
      </c>
      <c r="D17" s="36">
        <v>53</v>
      </c>
      <c r="E17" s="28">
        <f t="shared" si="0"/>
        <v>32.5</v>
      </c>
      <c r="F17" s="28">
        <v>3.5</v>
      </c>
      <c r="G17" s="37">
        <v>22</v>
      </c>
      <c r="H17" s="28">
        <v>7</v>
      </c>
      <c r="I17" s="28">
        <f t="shared" si="1"/>
        <v>185.5</v>
      </c>
      <c r="J17" s="28">
        <f t="shared" si="2"/>
        <v>1166</v>
      </c>
      <c r="K17" s="28">
        <f t="shared" si="3"/>
        <v>371</v>
      </c>
      <c r="L17" s="28">
        <f t="shared" si="4"/>
        <v>1722.5</v>
      </c>
      <c r="M17" s="24"/>
      <c r="N17" s="25">
        <f t="shared" si="5"/>
        <v>0</v>
      </c>
      <c r="O17" s="30"/>
      <c r="P17" s="24">
        <f t="shared" si="6"/>
        <v>0</v>
      </c>
      <c r="Q17" s="24">
        <f t="shared" si="7"/>
        <v>0</v>
      </c>
      <c r="R17" s="24">
        <f t="shared" si="8"/>
        <v>0</v>
      </c>
      <c r="S17" s="25">
        <f t="shared" si="9"/>
        <v>0</v>
      </c>
      <c r="T17" s="24"/>
      <c r="U17" s="24">
        <f t="shared" si="10"/>
        <v>0</v>
      </c>
      <c r="V17" s="24">
        <f t="shared" si="11"/>
        <v>0</v>
      </c>
      <c r="W17" s="24">
        <f t="shared" si="12"/>
        <v>0</v>
      </c>
      <c r="X17" s="25">
        <f t="shared" si="13"/>
        <v>0</v>
      </c>
      <c r="Y17" s="24"/>
      <c r="Z17" s="24">
        <f t="shared" si="14"/>
        <v>0</v>
      </c>
      <c r="AA17" s="24">
        <f t="shared" si="15"/>
        <v>0</v>
      </c>
      <c r="AB17" s="24">
        <f t="shared" si="16"/>
        <v>0</v>
      </c>
      <c r="AC17" s="25">
        <f t="shared" si="17"/>
        <v>0</v>
      </c>
      <c r="AD17" s="24"/>
      <c r="AE17" s="24">
        <f t="shared" si="18"/>
        <v>0</v>
      </c>
      <c r="AF17" s="24">
        <f t="shared" si="19"/>
        <v>0</v>
      </c>
      <c r="AG17" s="24">
        <f t="shared" si="20"/>
        <v>0</v>
      </c>
      <c r="AH17" s="25">
        <f t="shared" si="21"/>
        <v>0</v>
      </c>
      <c r="AI17" s="24"/>
      <c r="AJ17" s="24">
        <f t="shared" si="22"/>
        <v>0</v>
      </c>
      <c r="AK17" s="24">
        <f t="shared" si="23"/>
        <v>0</v>
      </c>
      <c r="AL17" s="24">
        <f t="shared" si="24"/>
        <v>0</v>
      </c>
      <c r="AM17" s="25">
        <f t="shared" si="25"/>
        <v>0</v>
      </c>
      <c r="AN17" s="24"/>
      <c r="AO17" s="24">
        <f t="shared" si="26"/>
        <v>0</v>
      </c>
      <c r="AP17" s="24">
        <f t="shared" si="27"/>
        <v>0</v>
      </c>
      <c r="AQ17" s="24">
        <f t="shared" si="28"/>
        <v>0</v>
      </c>
      <c r="AR17" s="25">
        <f t="shared" si="29"/>
        <v>0</v>
      </c>
      <c r="AS17" s="24"/>
      <c r="AT17" s="24">
        <f t="shared" si="30"/>
        <v>0</v>
      </c>
      <c r="AU17" s="24">
        <f t="shared" si="31"/>
        <v>0</v>
      </c>
      <c r="AV17" s="24">
        <f t="shared" si="32"/>
        <v>0</v>
      </c>
      <c r="AW17" s="25">
        <f t="shared" si="33"/>
        <v>0</v>
      </c>
      <c r="AX17" s="38"/>
      <c r="AY17" s="24">
        <f t="shared" si="34"/>
        <v>0</v>
      </c>
      <c r="AZ17" s="24">
        <f t="shared" si="35"/>
        <v>0</v>
      </c>
      <c r="BA17" s="24">
        <f t="shared" si="36"/>
        <v>0</v>
      </c>
      <c r="BB17" s="25">
        <f t="shared" si="37"/>
        <v>0</v>
      </c>
      <c r="BC17" s="24">
        <f t="shared" si="38"/>
        <v>0</v>
      </c>
      <c r="BD17" s="25">
        <f t="shared" si="39"/>
        <v>0</v>
      </c>
      <c r="BE17" s="25"/>
      <c r="BF17" s="25">
        <f t="shared" si="40"/>
        <v>0</v>
      </c>
      <c r="BG17" s="26">
        <f t="shared" si="41"/>
        <v>0</v>
      </c>
    </row>
    <row r="18" spans="1:59" x14ac:dyDescent="0.25">
      <c r="A18" s="33" t="s">
        <v>37</v>
      </c>
      <c r="B18" s="34" t="s">
        <v>38</v>
      </c>
      <c r="C18" s="35" t="s">
        <v>39</v>
      </c>
      <c r="D18" s="36">
        <v>100</v>
      </c>
      <c r="E18" s="28">
        <f t="shared" si="0"/>
        <v>14.75</v>
      </c>
      <c r="F18" s="28">
        <v>6</v>
      </c>
      <c r="G18" s="37">
        <v>0.75</v>
      </c>
      <c r="H18" s="28">
        <v>8</v>
      </c>
      <c r="I18" s="28">
        <f t="shared" si="1"/>
        <v>600</v>
      </c>
      <c r="J18" s="28">
        <f t="shared" si="2"/>
        <v>75</v>
      </c>
      <c r="K18" s="28">
        <f t="shared" si="3"/>
        <v>800</v>
      </c>
      <c r="L18" s="28">
        <f t="shared" si="4"/>
        <v>1475</v>
      </c>
      <c r="M18" s="24"/>
      <c r="N18" s="25">
        <f t="shared" si="5"/>
        <v>0</v>
      </c>
      <c r="O18" s="30"/>
      <c r="P18" s="24">
        <f t="shared" si="6"/>
        <v>0</v>
      </c>
      <c r="Q18" s="24">
        <f t="shared" si="7"/>
        <v>0</v>
      </c>
      <c r="R18" s="24">
        <f t="shared" si="8"/>
        <v>0</v>
      </c>
      <c r="S18" s="25">
        <f t="shared" si="9"/>
        <v>0</v>
      </c>
      <c r="T18" s="24"/>
      <c r="U18" s="24">
        <f t="shared" si="10"/>
        <v>0</v>
      </c>
      <c r="V18" s="24">
        <f t="shared" si="11"/>
        <v>0</v>
      </c>
      <c r="W18" s="24">
        <f t="shared" si="12"/>
        <v>0</v>
      </c>
      <c r="X18" s="25">
        <f t="shared" si="13"/>
        <v>0</v>
      </c>
      <c r="Y18" s="24"/>
      <c r="Z18" s="24">
        <f t="shared" si="14"/>
        <v>0</v>
      </c>
      <c r="AA18" s="24">
        <f t="shared" si="15"/>
        <v>0</v>
      </c>
      <c r="AB18" s="24">
        <f t="shared" si="16"/>
        <v>0</v>
      </c>
      <c r="AC18" s="25">
        <f t="shared" si="17"/>
        <v>0</v>
      </c>
      <c r="AD18" s="24"/>
      <c r="AE18" s="24">
        <f t="shared" si="18"/>
        <v>0</v>
      </c>
      <c r="AF18" s="24">
        <f t="shared" si="19"/>
        <v>0</v>
      </c>
      <c r="AG18" s="24">
        <f t="shared" si="20"/>
        <v>0</v>
      </c>
      <c r="AH18" s="25">
        <f t="shared" si="21"/>
        <v>0</v>
      </c>
      <c r="AI18" s="24"/>
      <c r="AJ18" s="24">
        <f t="shared" si="22"/>
        <v>0</v>
      </c>
      <c r="AK18" s="24">
        <f t="shared" si="23"/>
        <v>0</v>
      </c>
      <c r="AL18" s="24">
        <f t="shared" si="24"/>
        <v>0</v>
      </c>
      <c r="AM18" s="25">
        <f t="shared" si="25"/>
        <v>0</v>
      </c>
      <c r="AN18" s="24"/>
      <c r="AO18" s="24">
        <f t="shared" si="26"/>
        <v>0</v>
      </c>
      <c r="AP18" s="24">
        <f t="shared" si="27"/>
        <v>0</v>
      </c>
      <c r="AQ18" s="24">
        <f t="shared" si="28"/>
        <v>0</v>
      </c>
      <c r="AR18" s="25">
        <f t="shared" si="29"/>
        <v>0</v>
      </c>
      <c r="AS18" s="24"/>
      <c r="AT18" s="24">
        <f t="shared" si="30"/>
        <v>0</v>
      </c>
      <c r="AU18" s="24">
        <f t="shared" si="31"/>
        <v>0</v>
      </c>
      <c r="AV18" s="24">
        <f t="shared" si="32"/>
        <v>0</v>
      </c>
      <c r="AW18" s="25">
        <f t="shared" si="33"/>
        <v>0</v>
      </c>
      <c r="AX18" s="38"/>
      <c r="AY18" s="24">
        <f t="shared" si="34"/>
        <v>0</v>
      </c>
      <c r="AZ18" s="24">
        <f t="shared" si="35"/>
        <v>0</v>
      </c>
      <c r="BA18" s="24">
        <f t="shared" si="36"/>
        <v>0</v>
      </c>
      <c r="BB18" s="25">
        <f t="shared" si="37"/>
        <v>0</v>
      </c>
      <c r="BC18" s="24">
        <f t="shared" si="38"/>
        <v>0</v>
      </c>
      <c r="BD18" s="25">
        <f t="shared" si="39"/>
        <v>0</v>
      </c>
      <c r="BE18" s="25"/>
      <c r="BF18" s="25">
        <f t="shared" si="40"/>
        <v>0</v>
      </c>
      <c r="BG18" s="26">
        <f t="shared" si="41"/>
        <v>0</v>
      </c>
    </row>
    <row r="19" spans="1:59" x14ac:dyDescent="0.25">
      <c r="A19" s="33" t="s">
        <v>40</v>
      </c>
      <c r="B19" s="34" t="s">
        <v>41</v>
      </c>
      <c r="C19" s="35" t="s">
        <v>29</v>
      </c>
      <c r="D19" s="36">
        <v>52</v>
      </c>
      <c r="E19" s="28">
        <f t="shared" si="0"/>
        <v>9.9499999999999993</v>
      </c>
      <c r="F19" s="28">
        <v>2.2000000000000002</v>
      </c>
      <c r="G19" s="37">
        <v>0.75</v>
      </c>
      <c r="H19" s="28">
        <v>7</v>
      </c>
      <c r="I19" s="28">
        <f t="shared" si="1"/>
        <v>114.4</v>
      </c>
      <c r="J19" s="28">
        <f t="shared" si="2"/>
        <v>39</v>
      </c>
      <c r="K19" s="28">
        <f t="shared" si="3"/>
        <v>364</v>
      </c>
      <c r="L19" s="28">
        <f t="shared" si="4"/>
        <v>517.4</v>
      </c>
      <c r="M19" s="24"/>
      <c r="N19" s="25">
        <f t="shared" si="5"/>
        <v>0</v>
      </c>
      <c r="O19" s="30"/>
      <c r="P19" s="24">
        <f t="shared" si="6"/>
        <v>0</v>
      </c>
      <c r="Q19" s="24">
        <f t="shared" si="7"/>
        <v>0</v>
      </c>
      <c r="R19" s="24">
        <f t="shared" si="8"/>
        <v>0</v>
      </c>
      <c r="S19" s="25">
        <f t="shared" si="9"/>
        <v>0</v>
      </c>
      <c r="T19" s="24"/>
      <c r="U19" s="24">
        <f t="shared" si="10"/>
        <v>0</v>
      </c>
      <c r="V19" s="24">
        <f t="shared" si="11"/>
        <v>0</v>
      </c>
      <c r="W19" s="24">
        <f t="shared" si="12"/>
        <v>0</v>
      </c>
      <c r="X19" s="25">
        <f t="shared" si="13"/>
        <v>0</v>
      </c>
      <c r="Y19" s="24"/>
      <c r="Z19" s="24">
        <f t="shared" si="14"/>
        <v>0</v>
      </c>
      <c r="AA19" s="24">
        <f t="shared" si="15"/>
        <v>0</v>
      </c>
      <c r="AB19" s="24">
        <f t="shared" si="16"/>
        <v>0</v>
      </c>
      <c r="AC19" s="25">
        <f t="shared" si="17"/>
        <v>0</v>
      </c>
      <c r="AD19" s="24"/>
      <c r="AE19" s="24">
        <f t="shared" si="18"/>
        <v>0</v>
      </c>
      <c r="AF19" s="24">
        <f t="shared" si="19"/>
        <v>0</v>
      </c>
      <c r="AG19" s="24">
        <f t="shared" si="20"/>
        <v>0</v>
      </c>
      <c r="AH19" s="25">
        <f t="shared" si="21"/>
        <v>0</v>
      </c>
      <c r="AI19" s="24"/>
      <c r="AJ19" s="24">
        <f t="shared" si="22"/>
        <v>0</v>
      </c>
      <c r="AK19" s="24">
        <f t="shared" si="23"/>
        <v>0</v>
      </c>
      <c r="AL19" s="24">
        <f t="shared" si="24"/>
        <v>0</v>
      </c>
      <c r="AM19" s="25">
        <f t="shared" si="25"/>
        <v>0</v>
      </c>
      <c r="AN19" s="24"/>
      <c r="AO19" s="24">
        <f t="shared" si="26"/>
        <v>0</v>
      </c>
      <c r="AP19" s="24">
        <f t="shared" si="27"/>
        <v>0</v>
      </c>
      <c r="AQ19" s="24">
        <f t="shared" si="28"/>
        <v>0</v>
      </c>
      <c r="AR19" s="25">
        <f t="shared" si="29"/>
        <v>0</v>
      </c>
      <c r="AS19" s="24"/>
      <c r="AT19" s="24">
        <f t="shared" si="30"/>
        <v>0</v>
      </c>
      <c r="AU19" s="24">
        <f t="shared" si="31"/>
        <v>0</v>
      </c>
      <c r="AV19" s="24">
        <f t="shared" si="32"/>
        <v>0</v>
      </c>
      <c r="AW19" s="25">
        <f t="shared" si="33"/>
        <v>0</v>
      </c>
      <c r="AX19" s="38"/>
      <c r="AY19" s="24">
        <f t="shared" si="34"/>
        <v>0</v>
      </c>
      <c r="AZ19" s="24">
        <f t="shared" si="35"/>
        <v>0</v>
      </c>
      <c r="BA19" s="24">
        <f t="shared" si="36"/>
        <v>0</v>
      </c>
      <c r="BB19" s="25">
        <f t="shared" si="37"/>
        <v>0</v>
      </c>
      <c r="BC19" s="24">
        <f t="shared" si="38"/>
        <v>0</v>
      </c>
      <c r="BD19" s="25">
        <f t="shared" si="39"/>
        <v>0</v>
      </c>
      <c r="BE19" s="25"/>
      <c r="BF19" s="25">
        <f t="shared" si="40"/>
        <v>0</v>
      </c>
      <c r="BG19" s="26">
        <f t="shared" si="41"/>
        <v>0</v>
      </c>
    </row>
    <row r="20" spans="1:59" x14ac:dyDescent="0.25">
      <c r="A20" s="33" t="s">
        <v>42</v>
      </c>
      <c r="B20" s="34" t="s">
        <v>43</v>
      </c>
      <c r="C20" s="35" t="s">
        <v>44</v>
      </c>
      <c r="D20" s="36">
        <v>2</v>
      </c>
      <c r="E20" s="28">
        <f t="shared" si="0"/>
        <v>20.75</v>
      </c>
      <c r="F20" s="28">
        <v>15</v>
      </c>
      <c r="G20" s="37">
        <v>0.75</v>
      </c>
      <c r="H20" s="28">
        <v>5</v>
      </c>
      <c r="I20" s="28">
        <f t="shared" si="1"/>
        <v>30</v>
      </c>
      <c r="J20" s="28">
        <f t="shared" si="2"/>
        <v>1.5</v>
      </c>
      <c r="K20" s="28">
        <f t="shared" si="3"/>
        <v>10</v>
      </c>
      <c r="L20" s="28">
        <f t="shared" si="4"/>
        <v>41.5</v>
      </c>
      <c r="M20" s="24"/>
      <c r="N20" s="25">
        <f t="shared" si="5"/>
        <v>0</v>
      </c>
      <c r="O20" s="30"/>
      <c r="P20" s="24">
        <f t="shared" si="6"/>
        <v>0</v>
      </c>
      <c r="Q20" s="24">
        <f t="shared" si="7"/>
        <v>0</v>
      </c>
      <c r="R20" s="24">
        <f t="shared" si="8"/>
        <v>0</v>
      </c>
      <c r="S20" s="25">
        <f t="shared" si="9"/>
        <v>0</v>
      </c>
      <c r="T20" s="24"/>
      <c r="U20" s="24">
        <f t="shared" si="10"/>
        <v>0</v>
      </c>
      <c r="V20" s="24">
        <f t="shared" si="11"/>
        <v>0</v>
      </c>
      <c r="W20" s="24">
        <f t="shared" si="12"/>
        <v>0</v>
      </c>
      <c r="X20" s="25">
        <f t="shared" si="13"/>
        <v>0</v>
      </c>
      <c r="Y20" s="24"/>
      <c r="Z20" s="24">
        <f t="shared" si="14"/>
        <v>0</v>
      </c>
      <c r="AA20" s="24">
        <f t="shared" si="15"/>
        <v>0</v>
      </c>
      <c r="AB20" s="24">
        <f t="shared" si="16"/>
        <v>0</v>
      </c>
      <c r="AC20" s="25">
        <f t="shared" si="17"/>
        <v>0</v>
      </c>
      <c r="AD20" s="24"/>
      <c r="AE20" s="24">
        <f t="shared" si="18"/>
        <v>0</v>
      </c>
      <c r="AF20" s="24">
        <f t="shared" si="19"/>
        <v>0</v>
      </c>
      <c r="AG20" s="24">
        <f t="shared" si="20"/>
        <v>0</v>
      </c>
      <c r="AH20" s="25">
        <f t="shared" si="21"/>
        <v>0</v>
      </c>
      <c r="AI20" s="24"/>
      <c r="AJ20" s="24">
        <f t="shared" si="22"/>
        <v>0</v>
      </c>
      <c r="AK20" s="24">
        <f t="shared" si="23"/>
        <v>0</v>
      </c>
      <c r="AL20" s="24">
        <f t="shared" si="24"/>
        <v>0</v>
      </c>
      <c r="AM20" s="25">
        <f t="shared" si="25"/>
        <v>0</v>
      </c>
      <c r="AN20" s="24"/>
      <c r="AO20" s="24">
        <f t="shared" si="26"/>
        <v>0</v>
      </c>
      <c r="AP20" s="24">
        <f t="shared" si="27"/>
        <v>0</v>
      </c>
      <c r="AQ20" s="24">
        <f t="shared" si="28"/>
        <v>0</v>
      </c>
      <c r="AR20" s="25">
        <f t="shared" si="29"/>
        <v>0</v>
      </c>
      <c r="AS20" s="24"/>
      <c r="AT20" s="24">
        <f t="shared" si="30"/>
        <v>0</v>
      </c>
      <c r="AU20" s="24">
        <f t="shared" si="31"/>
        <v>0</v>
      </c>
      <c r="AV20" s="24">
        <f t="shared" si="32"/>
        <v>0</v>
      </c>
      <c r="AW20" s="25">
        <f t="shared" si="33"/>
        <v>0</v>
      </c>
      <c r="AX20" s="38"/>
      <c r="AY20" s="24">
        <f t="shared" si="34"/>
        <v>0</v>
      </c>
      <c r="AZ20" s="24">
        <f t="shared" si="35"/>
        <v>0</v>
      </c>
      <c r="BA20" s="24">
        <f t="shared" si="36"/>
        <v>0</v>
      </c>
      <c r="BB20" s="25">
        <f t="shared" si="37"/>
        <v>0</v>
      </c>
      <c r="BC20" s="24">
        <f t="shared" si="38"/>
        <v>0</v>
      </c>
      <c r="BD20" s="25">
        <f t="shared" si="39"/>
        <v>0</v>
      </c>
      <c r="BE20" s="25"/>
      <c r="BF20" s="25">
        <f t="shared" si="40"/>
        <v>0</v>
      </c>
      <c r="BG20" s="26">
        <f t="shared" si="41"/>
        <v>0</v>
      </c>
    </row>
    <row r="21" spans="1:59" x14ac:dyDescent="0.25">
      <c r="A21" s="33" t="s">
        <v>45</v>
      </c>
      <c r="B21" s="34" t="s">
        <v>46</v>
      </c>
      <c r="C21" s="35" t="s">
        <v>44</v>
      </c>
      <c r="D21" s="36">
        <v>27</v>
      </c>
      <c r="E21" s="28">
        <v>41.32</v>
      </c>
      <c r="F21" s="28">
        <v>21.21</v>
      </c>
      <c r="G21" s="37">
        <v>7.11</v>
      </c>
      <c r="H21" s="28">
        <v>56</v>
      </c>
      <c r="I21" s="28">
        <f t="shared" si="1"/>
        <v>572.66999999999996</v>
      </c>
      <c r="J21" s="28">
        <f t="shared" si="2"/>
        <v>191.97</v>
      </c>
      <c r="K21" s="28">
        <f t="shared" si="3"/>
        <v>1512</v>
      </c>
      <c r="L21" s="28">
        <v>1115.0999999999999</v>
      </c>
      <c r="M21" s="24"/>
      <c r="N21" s="25"/>
      <c r="O21" s="30">
        <v>20</v>
      </c>
      <c r="P21" s="24">
        <f t="shared" si="6"/>
        <v>424.2</v>
      </c>
      <c r="Q21" s="24">
        <f t="shared" si="7"/>
        <v>142.19999999999999</v>
      </c>
      <c r="R21" s="24">
        <f t="shared" si="8"/>
        <v>1120</v>
      </c>
      <c r="S21" s="25">
        <f t="shared" si="9"/>
        <v>1686.4</v>
      </c>
      <c r="T21" s="24"/>
      <c r="U21" s="24">
        <f t="shared" si="10"/>
        <v>0</v>
      </c>
      <c r="V21" s="24">
        <f t="shared" si="11"/>
        <v>0</v>
      </c>
      <c r="W21" s="24">
        <f t="shared" si="12"/>
        <v>0</v>
      </c>
      <c r="X21" s="25">
        <f t="shared" si="13"/>
        <v>0</v>
      </c>
      <c r="Y21" s="24"/>
      <c r="Z21" s="24">
        <f t="shared" si="14"/>
        <v>0</v>
      </c>
      <c r="AA21" s="24">
        <f t="shared" si="15"/>
        <v>0</v>
      </c>
      <c r="AB21" s="24">
        <f t="shared" si="16"/>
        <v>0</v>
      </c>
      <c r="AC21" s="25">
        <f t="shared" si="17"/>
        <v>0</v>
      </c>
      <c r="AD21" s="24"/>
      <c r="AE21" s="24">
        <f t="shared" si="18"/>
        <v>0</v>
      </c>
      <c r="AF21" s="24">
        <f t="shared" si="19"/>
        <v>0</v>
      </c>
      <c r="AG21" s="24">
        <f t="shared" si="20"/>
        <v>0</v>
      </c>
      <c r="AH21" s="25">
        <f t="shared" si="21"/>
        <v>0</v>
      </c>
      <c r="AI21" s="24"/>
      <c r="AJ21" s="24">
        <f t="shared" si="22"/>
        <v>0</v>
      </c>
      <c r="AK21" s="24">
        <f t="shared" si="23"/>
        <v>0</v>
      </c>
      <c r="AL21" s="24">
        <f t="shared" si="24"/>
        <v>0</v>
      </c>
      <c r="AM21" s="25">
        <f t="shared" si="25"/>
        <v>0</v>
      </c>
      <c r="AN21" s="24"/>
      <c r="AO21" s="24">
        <f t="shared" si="26"/>
        <v>0</v>
      </c>
      <c r="AP21" s="24">
        <f t="shared" si="27"/>
        <v>0</v>
      </c>
      <c r="AQ21" s="24">
        <f t="shared" si="28"/>
        <v>0</v>
      </c>
      <c r="AR21" s="25">
        <f t="shared" si="29"/>
        <v>0</v>
      </c>
      <c r="AS21" s="24"/>
      <c r="AT21" s="24">
        <f t="shared" si="30"/>
        <v>0</v>
      </c>
      <c r="AU21" s="24">
        <f t="shared" si="31"/>
        <v>0</v>
      </c>
      <c r="AV21" s="24">
        <f t="shared" si="32"/>
        <v>0</v>
      </c>
      <c r="AW21" s="25">
        <f t="shared" si="33"/>
        <v>0</v>
      </c>
      <c r="AX21" s="38"/>
      <c r="AY21" s="24">
        <f t="shared" si="34"/>
        <v>0</v>
      </c>
      <c r="AZ21" s="24">
        <f t="shared" si="35"/>
        <v>0</v>
      </c>
      <c r="BA21" s="24">
        <f t="shared" si="36"/>
        <v>0</v>
      </c>
      <c r="BB21" s="25">
        <f t="shared" si="37"/>
        <v>0</v>
      </c>
      <c r="BC21" s="24">
        <f t="shared" si="38"/>
        <v>0</v>
      </c>
      <c r="BD21" s="25">
        <f t="shared" si="39"/>
        <v>0</v>
      </c>
      <c r="BE21" s="25"/>
      <c r="BF21" s="25">
        <f t="shared" si="40"/>
        <v>0</v>
      </c>
      <c r="BG21" s="26">
        <f t="shared" si="41"/>
        <v>0</v>
      </c>
    </row>
    <row r="22" spans="1:59" x14ac:dyDescent="0.25">
      <c r="A22" s="33" t="s">
        <v>47</v>
      </c>
      <c r="B22" s="34" t="s">
        <v>48</v>
      </c>
      <c r="C22" s="35" t="s">
        <v>29</v>
      </c>
      <c r="D22" s="36">
        <v>180</v>
      </c>
      <c r="E22" s="28">
        <f t="shared" si="0"/>
        <v>2.31</v>
      </c>
      <c r="F22" s="28">
        <v>0.56000000000000005</v>
      </c>
      <c r="G22" s="37">
        <v>0.75</v>
      </c>
      <c r="H22" s="28">
        <v>1</v>
      </c>
      <c r="I22" s="28">
        <f t="shared" si="1"/>
        <v>100.8</v>
      </c>
      <c r="J22" s="28">
        <f t="shared" si="2"/>
        <v>135</v>
      </c>
      <c r="K22" s="28">
        <f t="shared" si="3"/>
        <v>180</v>
      </c>
      <c r="L22" s="28">
        <f t="shared" si="4"/>
        <v>415.8</v>
      </c>
      <c r="M22" s="24"/>
      <c r="N22" s="25"/>
      <c r="O22" s="30">
        <v>180</v>
      </c>
      <c r="P22" s="24">
        <f t="shared" si="6"/>
        <v>100.8</v>
      </c>
      <c r="Q22" s="24">
        <f t="shared" si="7"/>
        <v>135</v>
      </c>
      <c r="R22" s="24">
        <f t="shared" si="8"/>
        <v>180</v>
      </c>
      <c r="S22" s="25">
        <f t="shared" si="9"/>
        <v>415.8</v>
      </c>
      <c r="T22" s="24"/>
      <c r="U22" s="24">
        <f t="shared" si="10"/>
        <v>0</v>
      </c>
      <c r="V22" s="24">
        <f t="shared" si="11"/>
        <v>0</v>
      </c>
      <c r="W22" s="24">
        <f t="shared" si="12"/>
        <v>0</v>
      </c>
      <c r="X22" s="25">
        <f t="shared" si="13"/>
        <v>0</v>
      </c>
      <c r="Y22" s="24"/>
      <c r="Z22" s="24">
        <f t="shared" si="14"/>
        <v>0</v>
      </c>
      <c r="AA22" s="24">
        <f t="shared" si="15"/>
        <v>0</v>
      </c>
      <c r="AB22" s="24">
        <f t="shared" si="16"/>
        <v>0</v>
      </c>
      <c r="AC22" s="25">
        <f t="shared" si="17"/>
        <v>0</v>
      </c>
      <c r="AD22" s="24"/>
      <c r="AE22" s="24">
        <f t="shared" si="18"/>
        <v>0</v>
      </c>
      <c r="AF22" s="24">
        <f t="shared" si="19"/>
        <v>0</v>
      </c>
      <c r="AG22" s="24">
        <f t="shared" si="20"/>
        <v>0</v>
      </c>
      <c r="AH22" s="25">
        <f t="shared" si="21"/>
        <v>0</v>
      </c>
      <c r="AI22" s="24"/>
      <c r="AJ22" s="24">
        <f t="shared" si="22"/>
        <v>0</v>
      </c>
      <c r="AK22" s="24">
        <f t="shared" si="23"/>
        <v>0</v>
      </c>
      <c r="AL22" s="24">
        <f t="shared" si="24"/>
        <v>0</v>
      </c>
      <c r="AM22" s="25">
        <f t="shared" si="25"/>
        <v>0</v>
      </c>
      <c r="AN22" s="24"/>
      <c r="AO22" s="24">
        <f t="shared" si="26"/>
        <v>0</v>
      </c>
      <c r="AP22" s="24">
        <f t="shared" si="27"/>
        <v>0</v>
      </c>
      <c r="AQ22" s="24">
        <f t="shared" si="28"/>
        <v>0</v>
      </c>
      <c r="AR22" s="25">
        <f t="shared" si="29"/>
        <v>0</v>
      </c>
      <c r="AS22" s="24"/>
      <c r="AT22" s="24">
        <f t="shared" si="30"/>
        <v>0</v>
      </c>
      <c r="AU22" s="24">
        <f t="shared" si="31"/>
        <v>0</v>
      </c>
      <c r="AV22" s="24">
        <f t="shared" si="32"/>
        <v>0</v>
      </c>
      <c r="AW22" s="25">
        <f t="shared" si="33"/>
        <v>0</v>
      </c>
      <c r="AX22" s="38"/>
      <c r="AY22" s="24">
        <f t="shared" si="34"/>
        <v>0</v>
      </c>
      <c r="AZ22" s="24">
        <f t="shared" si="35"/>
        <v>0</v>
      </c>
      <c r="BA22" s="24">
        <f t="shared" si="36"/>
        <v>0</v>
      </c>
      <c r="BB22" s="25">
        <f t="shared" si="37"/>
        <v>0</v>
      </c>
      <c r="BC22" s="24">
        <f t="shared" si="38"/>
        <v>0</v>
      </c>
      <c r="BD22" s="25">
        <f t="shared" si="39"/>
        <v>0</v>
      </c>
      <c r="BE22" s="25"/>
      <c r="BF22" s="25">
        <f t="shared" si="40"/>
        <v>0</v>
      </c>
      <c r="BG22" s="26">
        <f t="shared" si="41"/>
        <v>0</v>
      </c>
    </row>
    <row r="23" spans="1:59" x14ac:dyDescent="0.25">
      <c r="A23" s="20" t="s">
        <v>49</v>
      </c>
      <c r="B23" s="21" t="s">
        <v>50</v>
      </c>
      <c r="C23" s="21" t="s">
        <v>29</v>
      </c>
      <c r="D23" s="27">
        <v>2340</v>
      </c>
      <c r="E23" s="28">
        <f t="shared" si="0"/>
        <v>0</v>
      </c>
      <c r="F23" s="28">
        <v>0</v>
      </c>
      <c r="G23" s="37">
        <v>0</v>
      </c>
      <c r="H23" s="28">
        <v>0</v>
      </c>
      <c r="I23" s="28">
        <f t="shared" si="1"/>
        <v>0</v>
      </c>
      <c r="J23" s="28">
        <f t="shared" si="2"/>
        <v>0</v>
      </c>
      <c r="K23" s="28">
        <f t="shared" si="3"/>
        <v>0</v>
      </c>
      <c r="L23" s="28">
        <f t="shared" si="4"/>
        <v>0</v>
      </c>
      <c r="M23" s="24"/>
      <c r="N23" s="25">
        <f t="shared" si="5"/>
        <v>0</v>
      </c>
      <c r="O23" s="30"/>
      <c r="P23" s="24">
        <f t="shared" si="6"/>
        <v>0</v>
      </c>
      <c r="Q23" s="24">
        <f t="shared" si="7"/>
        <v>0</v>
      </c>
      <c r="R23" s="24">
        <f t="shared" si="8"/>
        <v>0</v>
      </c>
      <c r="S23" s="25">
        <f t="shared" si="9"/>
        <v>0</v>
      </c>
      <c r="T23" s="24"/>
      <c r="U23" s="24">
        <f t="shared" si="10"/>
        <v>0</v>
      </c>
      <c r="V23" s="24">
        <f t="shared" si="11"/>
        <v>0</v>
      </c>
      <c r="W23" s="24">
        <f t="shared" si="12"/>
        <v>0</v>
      </c>
      <c r="X23" s="25">
        <f t="shared" si="13"/>
        <v>0</v>
      </c>
      <c r="Y23" s="24"/>
      <c r="Z23" s="24">
        <f t="shared" si="14"/>
        <v>0</v>
      </c>
      <c r="AA23" s="24">
        <f t="shared" si="15"/>
        <v>0</v>
      </c>
      <c r="AB23" s="24">
        <f t="shared" si="16"/>
        <v>0</v>
      </c>
      <c r="AC23" s="25">
        <f t="shared" si="17"/>
        <v>0</v>
      </c>
      <c r="AD23" s="24"/>
      <c r="AE23" s="24">
        <f t="shared" si="18"/>
        <v>0</v>
      </c>
      <c r="AF23" s="24">
        <f t="shared" si="19"/>
        <v>0</v>
      </c>
      <c r="AG23" s="24">
        <f t="shared" si="20"/>
        <v>0</v>
      </c>
      <c r="AH23" s="25">
        <f t="shared" si="21"/>
        <v>0</v>
      </c>
      <c r="AI23" s="24"/>
      <c r="AJ23" s="24">
        <f t="shared" si="22"/>
        <v>0</v>
      </c>
      <c r="AK23" s="24">
        <f t="shared" si="23"/>
        <v>0</v>
      </c>
      <c r="AL23" s="24">
        <f t="shared" si="24"/>
        <v>0</v>
      </c>
      <c r="AM23" s="25">
        <f t="shared" si="25"/>
        <v>0</v>
      </c>
      <c r="AN23" s="24"/>
      <c r="AO23" s="24">
        <f t="shared" si="26"/>
        <v>0</v>
      </c>
      <c r="AP23" s="24">
        <f t="shared" si="27"/>
        <v>0</v>
      </c>
      <c r="AQ23" s="24">
        <f t="shared" si="28"/>
        <v>0</v>
      </c>
      <c r="AR23" s="25">
        <f t="shared" si="29"/>
        <v>0</v>
      </c>
      <c r="AS23" s="24"/>
      <c r="AT23" s="24">
        <f t="shared" si="30"/>
        <v>0</v>
      </c>
      <c r="AU23" s="24">
        <f t="shared" si="31"/>
        <v>0</v>
      </c>
      <c r="AV23" s="24">
        <f t="shared" si="32"/>
        <v>0</v>
      </c>
      <c r="AW23" s="25">
        <f t="shared" si="33"/>
        <v>0</v>
      </c>
      <c r="AX23" s="31"/>
      <c r="AY23" s="24">
        <f t="shared" si="34"/>
        <v>0</v>
      </c>
      <c r="AZ23" s="24">
        <f t="shared" si="35"/>
        <v>0</v>
      </c>
      <c r="BA23" s="24">
        <f t="shared" si="36"/>
        <v>0</v>
      </c>
      <c r="BB23" s="25">
        <f t="shared" si="37"/>
        <v>0</v>
      </c>
      <c r="BC23" s="24">
        <f t="shared" si="38"/>
        <v>0</v>
      </c>
      <c r="BD23" s="25">
        <f t="shared" si="39"/>
        <v>0</v>
      </c>
      <c r="BE23" s="25"/>
      <c r="BF23" s="25">
        <f t="shared" si="40"/>
        <v>0</v>
      </c>
      <c r="BG23" s="26"/>
    </row>
    <row r="24" spans="1:59" x14ac:dyDescent="0.25">
      <c r="A24" s="33" t="s">
        <v>51</v>
      </c>
      <c r="B24" s="34" t="s">
        <v>52</v>
      </c>
      <c r="C24" s="35" t="s">
        <v>36</v>
      </c>
      <c r="D24" s="36">
        <v>234</v>
      </c>
      <c r="E24" s="28">
        <f t="shared" si="0"/>
        <v>7.1</v>
      </c>
      <c r="F24" s="28">
        <v>0.35</v>
      </c>
      <c r="G24" s="37">
        <v>0.75</v>
      </c>
      <c r="H24" s="28">
        <v>6</v>
      </c>
      <c r="I24" s="28">
        <f t="shared" si="1"/>
        <v>81.900000000000006</v>
      </c>
      <c r="J24" s="28">
        <f t="shared" si="2"/>
        <v>175.5</v>
      </c>
      <c r="K24" s="28">
        <f t="shared" si="3"/>
        <v>1404</v>
      </c>
      <c r="L24" s="28">
        <f t="shared" si="4"/>
        <v>1661.4</v>
      </c>
      <c r="M24" s="24"/>
      <c r="N24" s="25"/>
      <c r="O24" s="30">
        <v>234</v>
      </c>
      <c r="P24" s="24">
        <f t="shared" si="6"/>
        <v>81.900000000000006</v>
      </c>
      <c r="Q24" s="24">
        <f t="shared" si="7"/>
        <v>175.5</v>
      </c>
      <c r="R24" s="24">
        <f t="shared" si="8"/>
        <v>1404</v>
      </c>
      <c r="S24" s="25">
        <f t="shared" si="9"/>
        <v>1661.4</v>
      </c>
      <c r="T24" s="24"/>
      <c r="U24" s="24">
        <f t="shared" si="10"/>
        <v>0</v>
      </c>
      <c r="V24" s="24">
        <f t="shared" si="11"/>
        <v>0</v>
      </c>
      <c r="W24" s="24">
        <f t="shared" si="12"/>
        <v>0</v>
      </c>
      <c r="X24" s="25">
        <f t="shared" si="13"/>
        <v>0</v>
      </c>
      <c r="Y24" s="24"/>
      <c r="Z24" s="24">
        <f t="shared" si="14"/>
        <v>0</v>
      </c>
      <c r="AA24" s="24">
        <f t="shared" si="15"/>
        <v>0</v>
      </c>
      <c r="AB24" s="24">
        <f t="shared" si="16"/>
        <v>0</v>
      </c>
      <c r="AC24" s="25">
        <f t="shared" si="17"/>
        <v>0</v>
      </c>
      <c r="AD24" s="24"/>
      <c r="AE24" s="24">
        <f t="shared" si="18"/>
        <v>0</v>
      </c>
      <c r="AF24" s="24">
        <f t="shared" si="19"/>
        <v>0</v>
      </c>
      <c r="AG24" s="24">
        <f t="shared" si="20"/>
        <v>0</v>
      </c>
      <c r="AH24" s="25">
        <f t="shared" si="21"/>
        <v>0</v>
      </c>
      <c r="AI24" s="24"/>
      <c r="AJ24" s="24">
        <f t="shared" si="22"/>
        <v>0</v>
      </c>
      <c r="AK24" s="24">
        <f t="shared" si="23"/>
        <v>0</v>
      </c>
      <c r="AL24" s="24">
        <f t="shared" si="24"/>
        <v>0</v>
      </c>
      <c r="AM24" s="25">
        <f t="shared" si="25"/>
        <v>0</v>
      </c>
      <c r="AN24" s="24"/>
      <c r="AO24" s="24">
        <f t="shared" si="26"/>
        <v>0</v>
      </c>
      <c r="AP24" s="24">
        <f t="shared" si="27"/>
        <v>0</v>
      </c>
      <c r="AQ24" s="24">
        <f t="shared" si="28"/>
        <v>0</v>
      </c>
      <c r="AR24" s="25">
        <f t="shared" si="29"/>
        <v>0</v>
      </c>
      <c r="AS24" s="24"/>
      <c r="AT24" s="24">
        <f t="shared" si="30"/>
        <v>0</v>
      </c>
      <c r="AU24" s="24">
        <f t="shared" si="31"/>
        <v>0</v>
      </c>
      <c r="AV24" s="24">
        <f t="shared" si="32"/>
        <v>0</v>
      </c>
      <c r="AW24" s="25">
        <f t="shared" si="33"/>
        <v>0</v>
      </c>
      <c r="AX24" s="31"/>
      <c r="AY24" s="24">
        <f t="shared" si="34"/>
        <v>0</v>
      </c>
      <c r="AZ24" s="24">
        <f t="shared" si="35"/>
        <v>0</v>
      </c>
      <c r="BA24" s="24">
        <f t="shared" si="36"/>
        <v>0</v>
      </c>
      <c r="BB24" s="25">
        <f t="shared" si="37"/>
        <v>0</v>
      </c>
      <c r="BC24" s="24">
        <f t="shared" si="38"/>
        <v>0</v>
      </c>
      <c r="BD24" s="25">
        <f t="shared" si="39"/>
        <v>0</v>
      </c>
      <c r="BE24" s="25"/>
      <c r="BF24" s="25">
        <f t="shared" si="40"/>
        <v>0</v>
      </c>
      <c r="BG24" s="26">
        <f t="shared" si="41"/>
        <v>0</v>
      </c>
    </row>
    <row r="25" spans="1:59" x14ac:dyDescent="0.25">
      <c r="A25" s="33" t="s">
        <v>53</v>
      </c>
      <c r="B25" s="34" t="s">
        <v>54</v>
      </c>
      <c r="C25" s="35" t="s">
        <v>36</v>
      </c>
      <c r="D25" s="36">
        <v>379</v>
      </c>
      <c r="E25" s="28">
        <f t="shared" si="0"/>
        <v>8.33</v>
      </c>
      <c r="F25" s="28">
        <v>0.7</v>
      </c>
      <c r="G25" s="37">
        <v>0.75</v>
      </c>
      <c r="H25" s="28">
        <v>6.88</v>
      </c>
      <c r="I25" s="28">
        <f t="shared" si="1"/>
        <v>265.3</v>
      </c>
      <c r="J25" s="28">
        <f t="shared" si="2"/>
        <v>284.25</v>
      </c>
      <c r="K25" s="28">
        <f t="shared" si="3"/>
        <v>2607.52</v>
      </c>
      <c r="L25" s="28">
        <f t="shared" si="4"/>
        <v>3157.0699999999997</v>
      </c>
      <c r="M25" s="24"/>
      <c r="N25" s="25"/>
      <c r="O25" s="30">
        <v>189.5</v>
      </c>
      <c r="P25" s="24">
        <f t="shared" si="6"/>
        <v>132.65</v>
      </c>
      <c r="Q25" s="24">
        <f t="shared" si="7"/>
        <v>142.13</v>
      </c>
      <c r="R25" s="24">
        <f t="shared" si="8"/>
        <v>1303.76</v>
      </c>
      <c r="S25" s="25">
        <f t="shared" si="9"/>
        <v>1578.54</v>
      </c>
      <c r="T25" s="24"/>
      <c r="U25" s="24">
        <f t="shared" si="10"/>
        <v>0</v>
      </c>
      <c r="V25" s="24">
        <f t="shared" si="11"/>
        <v>0</v>
      </c>
      <c r="W25" s="24">
        <f t="shared" si="12"/>
        <v>0</v>
      </c>
      <c r="X25" s="25">
        <f t="shared" si="13"/>
        <v>0</v>
      </c>
      <c r="Y25" s="24"/>
      <c r="Z25" s="24">
        <f t="shared" si="14"/>
        <v>0</v>
      </c>
      <c r="AA25" s="24">
        <f t="shared" si="15"/>
        <v>0</v>
      </c>
      <c r="AB25" s="24">
        <f t="shared" si="16"/>
        <v>0</v>
      </c>
      <c r="AC25" s="25">
        <f t="shared" si="17"/>
        <v>0</v>
      </c>
      <c r="AD25" s="24"/>
      <c r="AE25" s="24">
        <f t="shared" si="18"/>
        <v>0</v>
      </c>
      <c r="AF25" s="24">
        <f t="shared" si="19"/>
        <v>0</v>
      </c>
      <c r="AG25" s="24">
        <f t="shared" si="20"/>
        <v>0</v>
      </c>
      <c r="AH25" s="25">
        <f t="shared" si="21"/>
        <v>0</v>
      </c>
      <c r="AI25" s="24"/>
      <c r="AJ25" s="24">
        <f t="shared" si="22"/>
        <v>0</v>
      </c>
      <c r="AK25" s="24">
        <f t="shared" si="23"/>
        <v>0</v>
      </c>
      <c r="AL25" s="24">
        <f t="shared" si="24"/>
        <v>0</v>
      </c>
      <c r="AM25" s="25">
        <f t="shared" si="25"/>
        <v>0</v>
      </c>
      <c r="AN25" s="24"/>
      <c r="AO25" s="24">
        <f t="shared" si="26"/>
        <v>0</v>
      </c>
      <c r="AP25" s="24">
        <f t="shared" si="27"/>
        <v>0</v>
      </c>
      <c r="AQ25" s="24">
        <f t="shared" si="28"/>
        <v>0</v>
      </c>
      <c r="AR25" s="25">
        <f t="shared" si="29"/>
        <v>0</v>
      </c>
      <c r="AS25" s="24"/>
      <c r="AT25" s="24">
        <f t="shared" si="30"/>
        <v>0</v>
      </c>
      <c r="AU25" s="24">
        <f t="shared" si="31"/>
        <v>0</v>
      </c>
      <c r="AV25" s="24">
        <f t="shared" si="32"/>
        <v>0</v>
      </c>
      <c r="AW25" s="25">
        <f t="shared" si="33"/>
        <v>0</v>
      </c>
      <c r="AX25" s="24"/>
      <c r="AY25" s="24">
        <f t="shared" si="34"/>
        <v>0</v>
      </c>
      <c r="AZ25" s="24">
        <f t="shared" si="35"/>
        <v>0</v>
      </c>
      <c r="BA25" s="24">
        <f t="shared" si="36"/>
        <v>0</v>
      </c>
      <c r="BB25" s="25">
        <f t="shared" si="37"/>
        <v>0</v>
      </c>
      <c r="BC25" s="24">
        <f t="shared" si="38"/>
        <v>0</v>
      </c>
      <c r="BD25" s="25">
        <f t="shared" si="39"/>
        <v>0</v>
      </c>
      <c r="BE25" s="25"/>
      <c r="BF25" s="25">
        <f t="shared" si="40"/>
        <v>0</v>
      </c>
      <c r="BG25" s="26">
        <f t="shared" si="41"/>
        <v>0</v>
      </c>
    </row>
    <row r="26" spans="1:59" x14ac:dyDescent="0.25">
      <c r="A26" s="33" t="s">
        <v>55</v>
      </c>
      <c r="B26" s="34" t="s">
        <v>56</v>
      </c>
      <c r="C26" s="35" t="s">
        <v>36</v>
      </c>
      <c r="D26" s="36">
        <v>380</v>
      </c>
      <c r="E26" s="28">
        <f t="shared" si="0"/>
        <v>8.92</v>
      </c>
      <c r="F26" s="28">
        <v>0.42</v>
      </c>
      <c r="G26" s="37">
        <v>4.5</v>
      </c>
      <c r="H26" s="28">
        <v>4</v>
      </c>
      <c r="I26" s="28">
        <f t="shared" si="1"/>
        <v>159.6</v>
      </c>
      <c r="J26" s="28">
        <f t="shared" si="2"/>
        <v>1710</v>
      </c>
      <c r="K26" s="28">
        <f t="shared" si="3"/>
        <v>1520</v>
      </c>
      <c r="L26" s="28">
        <f t="shared" si="4"/>
        <v>3389.6</v>
      </c>
      <c r="M26" s="24"/>
      <c r="N26" s="25">
        <f t="shared" si="5"/>
        <v>0</v>
      </c>
      <c r="O26" s="30"/>
      <c r="P26" s="24">
        <f t="shared" si="6"/>
        <v>0</v>
      </c>
      <c r="Q26" s="24">
        <f t="shared" si="7"/>
        <v>0</v>
      </c>
      <c r="R26" s="24">
        <f t="shared" si="8"/>
        <v>0</v>
      </c>
      <c r="S26" s="25">
        <f t="shared" si="9"/>
        <v>0</v>
      </c>
      <c r="T26" s="24"/>
      <c r="U26" s="24">
        <f t="shared" si="10"/>
        <v>0</v>
      </c>
      <c r="V26" s="24">
        <f t="shared" si="11"/>
        <v>0</v>
      </c>
      <c r="W26" s="24">
        <f t="shared" si="12"/>
        <v>0</v>
      </c>
      <c r="X26" s="25">
        <f t="shared" si="13"/>
        <v>0</v>
      </c>
      <c r="Y26" s="24"/>
      <c r="Z26" s="24">
        <f t="shared" si="14"/>
        <v>0</v>
      </c>
      <c r="AA26" s="24">
        <f t="shared" si="15"/>
        <v>0</v>
      </c>
      <c r="AB26" s="24">
        <f t="shared" si="16"/>
        <v>0</v>
      </c>
      <c r="AC26" s="25">
        <f t="shared" si="17"/>
        <v>0</v>
      </c>
      <c r="AD26" s="24"/>
      <c r="AE26" s="24">
        <f t="shared" si="18"/>
        <v>0</v>
      </c>
      <c r="AF26" s="24">
        <f t="shared" si="19"/>
        <v>0</v>
      </c>
      <c r="AG26" s="24">
        <f t="shared" si="20"/>
        <v>0</v>
      </c>
      <c r="AH26" s="25">
        <f t="shared" si="21"/>
        <v>0</v>
      </c>
      <c r="AI26" s="24"/>
      <c r="AJ26" s="24">
        <f t="shared" si="22"/>
        <v>0</v>
      </c>
      <c r="AK26" s="24">
        <f t="shared" si="23"/>
        <v>0</v>
      </c>
      <c r="AL26" s="24">
        <f t="shared" si="24"/>
        <v>0</v>
      </c>
      <c r="AM26" s="25">
        <f t="shared" si="25"/>
        <v>0</v>
      </c>
      <c r="AN26" s="24"/>
      <c r="AO26" s="24">
        <f t="shared" si="26"/>
        <v>0</v>
      </c>
      <c r="AP26" s="24">
        <f t="shared" si="27"/>
        <v>0</v>
      </c>
      <c r="AQ26" s="24">
        <f t="shared" si="28"/>
        <v>0</v>
      </c>
      <c r="AR26" s="25">
        <f t="shared" si="29"/>
        <v>0</v>
      </c>
      <c r="AS26" s="24"/>
      <c r="AT26" s="24">
        <f t="shared" si="30"/>
        <v>0</v>
      </c>
      <c r="AU26" s="24">
        <f t="shared" si="31"/>
        <v>0</v>
      </c>
      <c r="AV26" s="24">
        <f t="shared" si="32"/>
        <v>0</v>
      </c>
      <c r="AW26" s="25">
        <f t="shared" si="33"/>
        <v>0</v>
      </c>
      <c r="AX26" s="31"/>
      <c r="AY26" s="24">
        <f t="shared" si="34"/>
        <v>0</v>
      </c>
      <c r="AZ26" s="24">
        <f t="shared" si="35"/>
        <v>0</v>
      </c>
      <c r="BA26" s="24">
        <f t="shared" si="36"/>
        <v>0</v>
      </c>
      <c r="BB26" s="25">
        <f t="shared" si="37"/>
        <v>0</v>
      </c>
      <c r="BC26" s="24">
        <f t="shared" si="38"/>
        <v>0</v>
      </c>
      <c r="BD26" s="25">
        <f t="shared" si="39"/>
        <v>0</v>
      </c>
      <c r="BE26" s="25"/>
      <c r="BF26" s="25">
        <f t="shared" si="40"/>
        <v>0</v>
      </c>
      <c r="BG26" s="26">
        <f t="shared" si="41"/>
        <v>0</v>
      </c>
    </row>
    <row r="27" spans="1:59" x14ac:dyDescent="0.25">
      <c r="A27" s="33" t="s">
        <v>57</v>
      </c>
      <c r="B27" s="34" t="s">
        <v>58</v>
      </c>
      <c r="C27" s="35" t="s">
        <v>36</v>
      </c>
      <c r="D27" s="36">
        <v>92</v>
      </c>
      <c r="E27" s="28">
        <f t="shared" si="0"/>
        <v>8.33</v>
      </c>
      <c r="F27" s="28">
        <v>0.7</v>
      </c>
      <c r="G27" s="37">
        <v>0.75</v>
      </c>
      <c r="H27" s="28">
        <v>6.88</v>
      </c>
      <c r="I27" s="28">
        <f t="shared" si="1"/>
        <v>64.400000000000006</v>
      </c>
      <c r="J27" s="28">
        <f t="shared" si="2"/>
        <v>69</v>
      </c>
      <c r="K27" s="28">
        <f t="shared" si="3"/>
        <v>632.96</v>
      </c>
      <c r="L27" s="28">
        <f t="shared" si="4"/>
        <v>766.36</v>
      </c>
      <c r="M27" s="24"/>
      <c r="N27" s="25">
        <f t="shared" si="5"/>
        <v>0</v>
      </c>
      <c r="O27" s="30"/>
      <c r="P27" s="24">
        <f t="shared" si="6"/>
        <v>0</v>
      </c>
      <c r="Q27" s="24">
        <f t="shared" si="7"/>
        <v>0</v>
      </c>
      <c r="R27" s="24">
        <f t="shared" si="8"/>
        <v>0</v>
      </c>
      <c r="S27" s="25">
        <f t="shared" si="9"/>
        <v>0</v>
      </c>
      <c r="T27" s="24"/>
      <c r="U27" s="24">
        <f t="shared" si="10"/>
        <v>0</v>
      </c>
      <c r="V27" s="24">
        <f t="shared" si="11"/>
        <v>0</v>
      </c>
      <c r="W27" s="24">
        <f t="shared" si="12"/>
        <v>0</v>
      </c>
      <c r="X27" s="25">
        <f t="shared" si="13"/>
        <v>0</v>
      </c>
      <c r="Y27" s="24"/>
      <c r="Z27" s="24">
        <f t="shared" si="14"/>
        <v>0</v>
      </c>
      <c r="AA27" s="24">
        <f t="shared" si="15"/>
        <v>0</v>
      </c>
      <c r="AB27" s="24">
        <f t="shared" si="16"/>
        <v>0</v>
      </c>
      <c r="AC27" s="25">
        <f t="shared" si="17"/>
        <v>0</v>
      </c>
      <c r="AD27" s="24"/>
      <c r="AE27" s="24">
        <f t="shared" si="18"/>
        <v>0</v>
      </c>
      <c r="AF27" s="24">
        <f t="shared" si="19"/>
        <v>0</v>
      </c>
      <c r="AG27" s="24">
        <f t="shared" si="20"/>
        <v>0</v>
      </c>
      <c r="AH27" s="25">
        <f t="shared" si="21"/>
        <v>0</v>
      </c>
      <c r="AI27" s="24"/>
      <c r="AJ27" s="24">
        <f t="shared" si="22"/>
        <v>0</v>
      </c>
      <c r="AK27" s="24">
        <f t="shared" si="23"/>
        <v>0</v>
      </c>
      <c r="AL27" s="24">
        <f t="shared" si="24"/>
        <v>0</v>
      </c>
      <c r="AM27" s="25">
        <f t="shared" si="25"/>
        <v>0</v>
      </c>
      <c r="AN27" s="24"/>
      <c r="AO27" s="24">
        <f t="shared" si="26"/>
        <v>0</v>
      </c>
      <c r="AP27" s="24">
        <f t="shared" si="27"/>
        <v>0</v>
      </c>
      <c r="AQ27" s="24">
        <f t="shared" si="28"/>
        <v>0</v>
      </c>
      <c r="AR27" s="25">
        <f t="shared" si="29"/>
        <v>0</v>
      </c>
      <c r="AS27" s="24"/>
      <c r="AT27" s="24">
        <f t="shared" si="30"/>
        <v>0</v>
      </c>
      <c r="AU27" s="24">
        <f t="shared" si="31"/>
        <v>0</v>
      </c>
      <c r="AV27" s="24">
        <f t="shared" si="32"/>
        <v>0</v>
      </c>
      <c r="AW27" s="25">
        <f t="shared" si="33"/>
        <v>0</v>
      </c>
      <c r="AX27" s="31"/>
      <c r="AY27" s="24">
        <f t="shared" si="34"/>
        <v>0</v>
      </c>
      <c r="AZ27" s="24">
        <f t="shared" si="35"/>
        <v>0</v>
      </c>
      <c r="BA27" s="24">
        <f t="shared" si="36"/>
        <v>0</v>
      </c>
      <c r="BB27" s="25">
        <f t="shared" si="37"/>
        <v>0</v>
      </c>
      <c r="BC27" s="24">
        <f t="shared" si="38"/>
        <v>0</v>
      </c>
      <c r="BD27" s="25">
        <f t="shared" si="39"/>
        <v>0</v>
      </c>
      <c r="BE27" s="25"/>
      <c r="BF27" s="25">
        <f t="shared" si="40"/>
        <v>0</v>
      </c>
      <c r="BG27" s="26">
        <f t="shared" si="41"/>
        <v>0</v>
      </c>
    </row>
    <row r="28" spans="1:59" x14ac:dyDescent="0.25">
      <c r="A28" s="33" t="s">
        <v>59</v>
      </c>
      <c r="B28" s="34" t="s">
        <v>60</v>
      </c>
      <c r="C28" s="35" t="s">
        <v>36</v>
      </c>
      <c r="D28" s="36">
        <v>190</v>
      </c>
      <c r="E28" s="28">
        <f t="shared" si="0"/>
        <v>8.92</v>
      </c>
      <c r="F28" s="28">
        <v>0.42</v>
      </c>
      <c r="G28" s="37">
        <v>4.5</v>
      </c>
      <c r="H28" s="28">
        <v>4</v>
      </c>
      <c r="I28" s="28">
        <f t="shared" si="1"/>
        <v>79.8</v>
      </c>
      <c r="J28" s="28">
        <f t="shared" si="2"/>
        <v>855</v>
      </c>
      <c r="K28" s="28">
        <f t="shared" si="3"/>
        <v>760</v>
      </c>
      <c r="L28" s="28">
        <f t="shared" si="4"/>
        <v>1694.8</v>
      </c>
      <c r="M28" s="24"/>
      <c r="N28" s="25">
        <f t="shared" si="5"/>
        <v>0</v>
      </c>
      <c r="O28" s="30"/>
      <c r="P28" s="24">
        <f t="shared" si="6"/>
        <v>0</v>
      </c>
      <c r="Q28" s="24">
        <f t="shared" si="7"/>
        <v>0</v>
      </c>
      <c r="R28" s="24">
        <f t="shared" si="8"/>
        <v>0</v>
      </c>
      <c r="S28" s="25">
        <f t="shared" si="9"/>
        <v>0</v>
      </c>
      <c r="T28" s="24"/>
      <c r="U28" s="24">
        <f t="shared" si="10"/>
        <v>0</v>
      </c>
      <c r="V28" s="24">
        <f t="shared" si="11"/>
        <v>0</v>
      </c>
      <c r="W28" s="24">
        <f t="shared" si="12"/>
        <v>0</v>
      </c>
      <c r="X28" s="25">
        <f t="shared" si="13"/>
        <v>0</v>
      </c>
      <c r="Y28" s="24"/>
      <c r="Z28" s="24">
        <f t="shared" si="14"/>
        <v>0</v>
      </c>
      <c r="AA28" s="24">
        <f t="shared" si="15"/>
        <v>0</v>
      </c>
      <c r="AB28" s="24">
        <f t="shared" si="16"/>
        <v>0</v>
      </c>
      <c r="AC28" s="25">
        <f t="shared" si="17"/>
        <v>0</v>
      </c>
      <c r="AD28" s="24"/>
      <c r="AE28" s="24">
        <f t="shared" si="18"/>
        <v>0</v>
      </c>
      <c r="AF28" s="24">
        <f t="shared" si="19"/>
        <v>0</v>
      </c>
      <c r="AG28" s="24">
        <f t="shared" si="20"/>
        <v>0</v>
      </c>
      <c r="AH28" s="25">
        <f t="shared" si="21"/>
        <v>0</v>
      </c>
      <c r="AI28" s="24"/>
      <c r="AJ28" s="24">
        <f t="shared" si="22"/>
        <v>0</v>
      </c>
      <c r="AK28" s="24">
        <f t="shared" si="23"/>
        <v>0</v>
      </c>
      <c r="AL28" s="24">
        <f t="shared" si="24"/>
        <v>0</v>
      </c>
      <c r="AM28" s="25">
        <f t="shared" si="25"/>
        <v>0</v>
      </c>
      <c r="AN28" s="24"/>
      <c r="AO28" s="24">
        <f t="shared" si="26"/>
        <v>0</v>
      </c>
      <c r="AP28" s="24">
        <f t="shared" si="27"/>
        <v>0</v>
      </c>
      <c r="AQ28" s="24">
        <f t="shared" si="28"/>
        <v>0</v>
      </c>
      <c r="AR28" s="25">
        <f t="shared" si="29"/>
        <v>0</v>
      </c>
      <c r="AS28" s="24"/>
      <c r="AT28" s="24">
        <f t="shared" si="30"/>
        <v>0</v>
      </c>
      <c r="AU28" s="24">
        <f t="shared" si="31"/>
        <v>0</v>
      </c>
      <c r="AV28" s="24">
        <f t="shared" si="32"/>
        <v>0</v>
      </c>
      <c r="AW28" s="25">
        <f t="shared" si="33"/>
        <v>0</v>
      </c>
      <c r="AX28" s="31"/>
      <c r="AY28" s="24">
        <f t="shared" si="34"/>
        <v>0</v>
      </c>
      <c r="AZ28" s="24">
        <f t="shared" si="35"/>
        <v>0</v>
      </c>
      <c r="BA28" s="24">
        <f t="shared" si="36"/>
        <v>0</v>
      </c>
      <c r="BB28" s="25">
        <f t="shared" si="37"/>
        <v>0</v>
      </c>
      <c r="BC28" s="24">
        <f t="shared" si="38"/>
        <v>0</v>
      </c>
      <c r="BD28" s="25">
        <f t="shared" si="39"/>
        <v>0</v>
      </c>
      <c r="BE28" s="25"/>
      <c r="BF28" s="25">
        <f t="shared" si="40"/>
        <v>0</v>
      </c>
      <c r="BG28" s="26">
        <f t="shared" si="41"/>
        <v>0</v>
      </c>
    </row>
    <row r="29" spans="1:59" x14ac:dyDescent="0.25">
      <c r="A29" s="33" t="s">
        <v>61</v>
      </c>
      <c r="B29" s="34" t="s">
        <v>62</v>
      </c>
      <c r="C29" s="35" t="s">
        <v>36</v>
      </c>
      <c r="D29" s="36">
        <v>117</v>
      </c>
      <c r="E29" s="28">
        <f t="shared" si="0"/>
        <v>8.14</v>
      </c>
      <c r="F29" s="28">
        <v>4.34</v>
      </c>
      <c r="G29" s="37">
        <v>1.5</v>
      </c>
      <c r="H29" s="28">
        <v>2.2999999999999998</v>
      </c>
      <c r="I29" s="28">
        <f t="shared" si="1"/>
        <v>507.78</v>
      </c>
      <c r="J29" s="28">
        <f t="shared" si="2"/>
        <v>175.5</v>
      </c>
      <c r="K29" s="28">
        <f t="shared" si="3"/>
        <v>269.10000000000002</v>
      </c>
      <c r="L29" s="28">
        <f t="shared" si="4"/>
        <v>952.38</v>
      </c>
      <c r="M29" s="24"/>
      <c r="N29" s="25">
        <f t="shared" si="5"/>
        <v>0</v>
      </c>
      <c r="O29" s="30"/>
      <c r="P29" s="24">
        <f t="shared" si="6"/>
        <v>0</v>
      </c>
      <c r="Q29" s="24">
        <f t="shared" si="7"/>
        <v>0</v>
      </c>
      <c r="R29" s="24">
        <f t="shared" si="8"/>
        <v>0</v>
      </c>
      <c r="S29" s="25">
        <f t="shared" si="9"/>
        <v>0</v>
      </c>
      <c r="T29" s="24"/>
      <c r="U29" s="24">
        <f t="shared" si="10"/>
        <v>0</v>
      </c>
      <c r="V29" s="24">
        <f t="shared" si="11"/>
        <v>0</v>
      </c>
      <c r="W29" s="24">
        <f t="shared" si="12"/>
        <v>0</v>
      </c>
      <c r="X29" s="25">
        <f t="shared" si="13"/>
        <v>0</v>
      </c>
      <c r="Y29" s="24"/>
      <c r="Z29" s="24">
        <f t="shared" si="14"/>
        <v>0</v>
      </c>
      <c r="AA29" s="24">
        <f t="shared" si="15"/>
        <v>0</v>
      </c>
      <c r="AB29" s="24">
        <f t="shared" si="16"/>
        <v>0</v>
      </c>
      <c r="AC29" s="25">
        <f t="shared" si="17"/>
        <v>0</v>
      </c>
      <c r="AD29" s="24"/>
      <c r="AE29" s="24">
        <f t="shared" si="18"/>
        <v>0</v>
      </c>
      <c r="AF29" s="24">
        <f t="shared" si="19"/>
        <v>0</v>
      </c>
      <c r="AG29" s="24">
        <f t="shared" si="20"/>
        <v>0</v>
      </c>
      <c r="AH29" s="25">
        <f t="shared" si="21"/>
        <v>0</v>
      </c>
      <c r="AI29" s="24"/>
      <c r="AJ29" s="24">
        <f t="shared" si="22"/>
        <v>0</v>
      </c>
      <c r="AK29" s="24">
        <f t="shared" si="23"/>
        <v>0</v>
      </c>
      <c r="AL29" s="24">
        <f t="shared" si="24"/>
        <v>0</v>
      </c>
      <c r="AM29" s="25">
        <f t="shared" si="25"/>
        <v>0</v>
      </c>
      <c r="AN29" s="24"/>
      <c r="AO29" s="24">
        <f t="shared" si="26"/>
        <v>0</v>
      </c>
      <c r="AP29" s="24">
        <f t="shared" si="27"/>
        <v>0</v>
      </c>
      <c r="AQ29" s="24">
        <f t="shared" si="28"/>
        <v>0</v>
      </c>
      <c r="AR29" s="25">
        <f t="shared" si="29"/>
        <v>0</v>
      </c>
      <c r="AS29" s="24"/>
      <c r="AT29" s="24">
        <f t="shared" si="30"/>
        <v>0</v>
      </c>
      <c r="AU29" s="24">
        <f t="shared" si="31"/>
        <v>0</v>
      </c>
      <c r="AV29" s="24">
        <f t="shared" si="32"/>
        <v>0</v>
      </c>
      <c r="AW29" s="25">
        <f t="shared" si="33"/>
        <v>0</v>
      </c>
      <c r="AX29" s="31"/>
      <c r="AY29" s="24">
        <f t="shared" si="34"/>
        <v>0</v>
      </c>
      <c r="AZ29" s="24">
        <f t="shared" si="35"/>
        <v>0</v>
      </c>
      <c r="BA29" s="24">
        <f t="shared" si="36"/>
        <v>0</v>
      </c>
      <c r="BB29" s="25">
        <f t="shared" si="37"/>
        <v>0</v>
      </c>
      <c r="BC29" s="24">
        <f t="shared" si="38"/>
        <v>0</v>
      </c>
      <c r="BD29" s="25">
        <f t="shared" si="39"/>
        <v>0</v>
      </c>
      <c r="BE29" s="25"/>
      <c r="BF29" s="25">
        <f t="shared" si="40"/>
        <v>0</v>
      </c>
      <c r="BG29" s="26">
        <f t="shared" si="41"/>
        <v>0</v>
      </c>
    </row>
    <row r="30" spans="1:59" x14ac:dyDescent="0.25">
      <c r="A30" s="33" t="s">
        <v>63</v>
      </c>
      <c r="B30" s="34" t="s">
        <v>64</v>
      </c>
      <c r="C30" s="35" t="s">
        <v>36</v>
      </c>
      <c r="D30" s="36">
        <v>100</v>
      </c>
      <c r="E30" s="28">
        <f t="shared" si="0"/>
        <v>8.92</v>
      </c>
      <c r="F30" s="28">
        <v>0.42</v>
      </c>
      <c r="G30" s="37">
        <v>4.5</v>
      </c>
      <c r="H30" s="28">
        <v>4</v>
      </c>
      <c r="I30" s="28">
        <f t="shared" si="1"/>
        <v>42</v>
      </c>
      <c r="J30" s="28">
        <f t="shared" si="2"/>
        <v>450</v>
      </c>
      <c r="K30" s="28">
        <f t="shared" si="3"/>
        <v>400</v>
      </c>
      <c r="L30" s="28">
        <f t="shared" si="4"/>
        <v>892</v>
      </c>
      <c r="M30" s="24"/>
      <c r="N30" s="25">
        <f t="shared" si="5"/>
        <v>0</v>
      </c>
      <c r="O30" s="30"/>
      <c r="P30" s="24">
        <f t="shared" si="6"/>
        <v>0</v>
      </c>
      <c r="Q30" s="24">
        <f t="shared" si="7"/>
        <v>0</v>
      </c>
      <c r="R30" s="24">
        <f t="shared" si="8"/>
        <v>0</v>
      </c>
      <c r="S30" s="25">
        <f t="shared" si="9"/>
        <v>0</v>
      </c>
      <c r="T30" s="24"/>
      <c r="U30" s="24">
        <f t="shared" si="10"/>
        <v>0</v>
      </c>
      <c r="V30" s="24">
        <f t="shared" si="11"/>
        <v>0</v>
      </c>
      <c r="W30" s="24">
        <f t="shared" si="12"/>
        <v>0</v>
      </c>
      <c r="X30" s="25">
        <f t="shared" si="13"/>
        <v>0</v>
      </c>
      <c r="Y30" s="24"/>
      <c r="Z30" s="24">
        <f t="shared" si="14"/>
        <v>0</v>
      </c>
      <c r="AA30" s="24">
        <f t="shared" si="15"/>
        <v>0</v>
      </c>
      <c r="AB30" s="24">
        <f t="shared" si="16"/>
        <v>0</v>
      </c>
      <c r="AC30" s="25">
        <f t="shared" si="17"/>
        <v>0</v>
      </c>
      <c r="AD30" s="24"/>
      <c r="AE30" s="24">
        <f t="shared" si="18"/>
        <v>0</v>
      </c>
      <c r="AF30" s="24">
        <f t="shared" si="19"/>
        <v>0</v>
      </c>
      <c r="AG30" s="24">
        <f t="shared" si="20"/>
        <v>0</v>
      </c>
      <c r="AH30" s="25">
        <f t="shared" si="21"/>
        <v>0</v>
      </c>
      <c r="AI30" s="24"/>
      <c r="AJ30" s="24">
        <f t="shared" si="22"/>
        <v>0</v>
      </c>
      <c r="AK30" s="24">
        <f t="shared" si="23"/>
        <v>0</v>
      </c>
      <c r="AL30" s="24">
        <f t="shared" si="24"/>
        <v>0</v>
      </c>
      <c r="AM30" s="25">
        <f t="shared" si="25"/>
        <v>0</v>
      </c>
      <c r="AN30" s="24"/>
      <c r="AO30" s="24">
        <f t="shared" si="26"/>
        <v>0</v>
      </c>
      <c r="AP30" s="24">
        <f t="shared" si="27"/>
        <v>0</v>
      </c>
      <c r="AQ30" s="24">
        <f t="shared" si="28"/>
        <v>0</v>
      </c>
      <c r="AR30" s="25">
        <f t="shared" si="29"/>
        <v>0</v>
      </c>
      <c r="AS30" s="24"/>
      <c r="AT30" s="24">
        <f t="shared" si="30"/>
        <v>0</v>
      </c>
      <c r="AU30" s="24">
        <f t="shared" si="31"/>
        <v>0</v>
      </c>
      <c r="AV30" s="24">
        <f t="shared" si="32"/>
        <v>0</v>
      </c>
      <c r="AW30" s="25">
        <f t="shared" si="33"/>
        <v>0</v>
      </c>
      <c r="AX30" s="31"/>
      <c r="AY30" s="24">
        <f t="shared" si="34"/>
        <v>0</v>
      </c>
      <c r="AZ30" s="24">
        <f t="shared" si="35"/>
        <v>0</v>
      </c>
      <c r="BA30" s="24">
        <f t="shared" si="36"/>
        <v>0</v>
      </c>
      <c r="BB30" s="25">
        <f t="shared" si="37"/>
        <v>0</v>
      </c>
      <c r="BC30" s="24">
        <f t="shared" si="38"/>
        <v>0</v>
      </c>
      <c r="BD30" s="25">
        <f t="shared" si="39"/>
        <v>0</v>
      </c>
      <c r="BE30" s="25"/>
      <c r="BF30" s="25">
        <f t="shared" si="40"/>
        <v>0</v>
      </c>
      <c r="BG30" s="26">
        <f t="shared" si="41"/>
        <v>0</v>
      </c>
    </row>
    <row r="31" spans="1:59" x14ac:dyDescent="0.25">
      <c r="A31" s="20" t="s">
        <v>65</v>
      </c>
      <c r="B31" s="21" t="s">
        <v>66</v>
      </c>
      <c r="C31" s="21" t="s">
        <v>29</v>
      </c>
      <c r="D31" s="27">
        <v>1767.3</v>
      </c>
      <c r="E31" s="28">
        <f t="shared" si="0"/>
        <v>0</v>
      </c>
      <c r="F31" s="28">
        <v>0</v>
      </c>
      <c r="G31" s="37">
        <v>0</v>
      </c>
      <c r="H31" s="28">
        <v>0</v>
      </c>
      <c r="I31" s="28">
        <f t="shared" si="1"/>
        <v>0</v>
      </c>
      <c r="J31" s="28">
        <f t="shared" si="2"/>
        <v>0</v>
      </c>
      <c r="K31" s="28">
        <f t="shared" si="3"/>
        <v>0</v>
      </c>
      <c r="L31" s="28">
        <f t="shared" si="4"/>
        <v>0</v>
      </c>
      <c r="M31" s="24"/>
      <c r="N31" s="25">
        <f t="shared" si="5"/>
        <v>0</v>
      </c>
      <c r="O31" s="30"/>
      <c r="P31" s="24">
        <f t="shared" si="6"/>
        <v>0</v>
      </c>
      <c r="Q31" s="24">
        <f t="shared" si="7"/>
        <v>0</v>
      </c>
      <c r="R31" s="24">
        <f t="shared" si="8"/>
        <v>0</v>
      </c>
      <c r="S31" s="25">
        <f t="shared" si="9"/>
        <v>0</v>
      </c>
      <c r="T31" s="24"/>
      <c r="U31" s="24">
        <f t="shared" si="10"/>
        <v>0</v>
      </c>
      <c r="V31" s="24">
        <f t="shared" si="11"/>
        <v>0</v>
      </c>
      <c r="W31" s="24">
        <f t="shared" si="12"/>
        <v>0</v>
      </c>
      <c r="X31" s="25">
        <f t="shared" si="13"/>
        <v>0</v>
      </c>
      <c r="Y31" s="24"/>
      <c r="Z31" s="24">
        <f t="shared" si="14"/>
        <v>0</v>
      </c>
      <c r="AA31" s="24">
        <f t="shared" si="15"/>
        <v>0</v>
      </c>
      <c r="AB31" s="24">
        <f t="shared" si="16"/>
        <v>0</v>
      </c>
      <c r="AC31" s="25">
        <f t="shared" si="17"/>
        <v>0</v>
      </c>
      <c r="AD31" s="24"/>
      <c r="AE31" s="24">
        <f t="shared" si="18"/>
        <v>0</v>
      </c>
      <c r="AF31" s="24">
        <f t="shared" si="19"/>
        <v>0</v>
      </c>
      <c r="AG31" s="24">
        <f t="shared" si="20"/>
        <v>0</v>
      </c>
      <c r="AH31" s="25">
        <f t="shared" si="21"/>
        <v>0</v>
      </c>
      <c r="AI31" s="24"/>
      <c r="AJ31" s="24">
        <f t="shared" si="22"/>
        <v>0</v>
      </c>
      <c r="AK31" s="24">
        <f t="shared" si="23"/>
        <v>0</v>
      </c>
      <c r="AL31" s="24">
        <f t="shared" si="24"/>
        <v>0</v>
      </c>
      <c r="AM31" s="25">
        <f t="shared" si="25"/>
        <v>0</v>
      </c>
      <c r="AN31" s="24"/>
      <c r="AO31" s="24">
        <f t="shared" si="26"/>
        <v>0</v>
      </c>
      <c r="AP31" s="24">
        <f t="shared" si="27"/>
        <v>0</v>
      </c>
      <c r="AQ31" s="24">
        <f t="shared" si="28"/>
        <v>0</v>
      </c>
      <c r="AR31" s="25">
        <f t="shared" si="29"/>
        <v>0</v>
      </c>
      <c r="AS31" s="24"/>
      <c r="AT31" s="24">
        <f t="shared" si="30"/>
        <v>0</v>
      </c>
      <c r="AU31" s="24">
        <f t="shared" si="31"/>
        <v>0</v>
      </c>
      <c r="AV31" s="24">
        <f t="shared" si="32"/>
        <v>0</v>
      </c>
      <c r="AW31" s="25">
        <f t="shared" si="33"/>
        <v>0</v>
      </c>
      <c r="AX31" s="31"/>
      <c r="AY31" s="24">
        <f t="shared" si="34"/>
        <v>0</v>
      </c>
      <c r="AZ31" s="24">
        <f t="shared" si="35"/>
        <v>0</v>
      </c>
      <c r="BA31" s="24">
        <f t="shared" si="36"/>
        <v>0</v>
      </c>
      <c r="BB31" s="25">
        <f t="shared" si="37"/>
        <v>0</v>
      </c>
      <c r="BC31" s="24">
        <f t="shared" si="38"/>
        <v>0</v>
      </c>
      <c r="BD31" s="25">
        <f t="shared" si="39"/>
        <v>0</v>
      </c>
      <c r="BE31" s="25"/>
      <c r="BF31" s="25">
        <f t="shared" si="40"/>
        <v>0</v>
      </c>
      <c r="BG31" s="26"/>
    </row>
    <row r="32" spans="1:59" ht="25.5" x14ac:dyDescent="0.25">
      <c r="A32" s="20" t="s">
        <v>67</v>
      </c>
      <c r="B32" s="21" t="s">
        <v>68</v>
      </c>
      <c r="C32" s="21" t="s">
        <v>44</v>
      </c>
      <c r="D32" s="27">
        <v>4</v>
      </c>
      <c r="E32" s="28">
        <v>700</v>
      </c>
      <c r="F32" s="28"/>
      <c r="G32" s="37"/>
      <c r="H32" s="28"/>
      <c r="I32" s="28"/>
      <c r="J32" s="28"/>
      <c r="K32" s="28"/>
      <c r="L32" s="28">
        <v>2800</v>
      </c>
      <c r="M32" s="24"/>
      <c r="N32" s="25"/>
      <c r="O32" s="30"/>
      <c r="P32" s="24"/>
      <c r="Q32" s="24"/>
      <c r="R32" s="24"/>
      <c r="S32" s="25"/>
      <c r="T32" s="24"/>
      <c r="U32" s="24"/>
      <c r="V32" s="24"/>
      <c r="W32" s="24"/>
      <c r="X32" s="25"/>
      <c r="Y32" s="24"/>
      <c r="Z32" s="24"/>
      <c r="AA32" s="24"/>
      <c r="AB32" s="24"/>
      <c r="AC32" s="25"/>
      <c r="AD32" s="24"/>
      <c r="AE32" s="24"/>
      <c r="AF32" s="24"/>
      <c r="AG32" s="24"/>
      <c r="AH32" s="25"/>
      <c r="AI32" s="24"/>
      <c r="AJ32" s="24"/>
      <c r="AK32" s="24"/>
      <c r="AL32" s="24"/>
      <c r="AM32" s="25"/>
      <c r="AN32" s="24"/>
      <c r="AO32" s="24"/>
      <c r="AP32" s="24"/>
      <c r="AQ32" s="24"/>
      <c r="AR32" s="25"/>
      <c r="AS32" s="24"/>
      <c r="AT32" s="24"/>
      <c r="AU32" s="24"/>
      <c r="AV32" s="24"/>
      <c r="AW32" s="25"/>
      <c r="AX32" s="31"/>
      <c r="AY32" s="24"/>
      <c r="AZ32" s="24"/>
      <c r="BA32" s="24"/>
      <c r="BB32" s="25"/>
      <c r="BC32" s="24"/>
      <c r="BD32" s="25"/>
      <c r="BE32" s="25"/>
      <c r="BF32" s="25"/>
      <c r="BG32" s="26"/>
    </row>
    <row r="33" spans="1:59" ht="25.5" x14ac:dyDescent="0.25">
      <c r="A33" s="20" t="s">
        <v>69</v>
      </c>
      <c r="B33" s="21" t="s">
        <v>70</v>
      </c>
      <c r="C33" s="21" t="s">
        <v>44</v>
      </c>
      <c r="D33" s="27">
        <v>6</v>
      </c>
      <c r="E33" s="28">
        <v>426</v>
      </c>
      <c r="F33" s="28"/>
      <c r="G33" s="37"/>
      <c r="H33" s="28"/>
      <c r="I33" s="28"/>
      <c r="J33" s="28"/>
      <c r="K33" s="28"/>
      <c r="L33" s="28">
        <v>2556</v>
      </c>
      <c r="M33" s="24"/>
      <c r="N33" s="25"/>
      <c r="O33" s="30"/>
      <c r="P33" s="24"/>
      <c r="Q33" s="24"/>
      <c r="R33" s="24"/>
      <c r="S33" s="25"/>
      <c r="T33" s="24"/>
      <c r="U33" s="24"/>
      <c r="V33" s="24"/>
      <c r="W33" s="24"/>
      <c r="X33" s="25"/>
      <c r="Y33" s="24"/>
      <c r="Z33" s="24"/>
      <c r="AA33" s="24"/>
      <c r="AB33" s="24"/>
      <c r="AC33" s="25"/>
      <c r="AD33" s="24"/>
      <c r="AE33" s="24"/>
      <c r="AF33" s="24"/>
      <c r="AG33" s="24"/>
      <c r="AH33" s="25"/>
      <c r="AI33" s="24"/>
      <c r="AJ33" s="24"/>
      <c r="AK33" s="24"/>
      <c r="AL33" s="24"/>
      <c r="AM33" s="25"/>
      <c r="AN33" s="24"/>
      <c r="AO33" s="24"/>
      <c r="AP33" s="24"/>
      <c r="AQ33" s="24"/>
      <c r="AR33" s="25"/>
      <c r="AS33" s="24"/>
      <c r="AT33" s="24"/>
      <c r="AU33" s="24"/>
      <c r="AV33" s="24"/>
      <c r="AW33" s="25"/>
      <c r="AX33" s="31"/>
      <c r="AY33" s="24"/>
      <c r="AZ33" s="24"/>
      <c r="BA33" s="24"/>
      <c r="BB33" s="25"/>
      <c r="BC33" s="24"/>
      <c r="BD33" s="25"/>
      <c r="BE33" s="25"/>
      <c r="BF33" s="25"/>
      <c r="BG33" s="26"/>
    </row>
    <row r="34" spans="1:59" ht="38.25" x14ac:dyDescent="0.25">
      <c r="A34" s="20" t="s">
        <v>71</v>
      </c>
      <c r="B34" s="21" t="s">
        <v>72</v>
      </c>
      <c r="C34" s="21" t="s">
        <v>44</v>
      </c>
      <c r="D34" s="27">
        <v>3</v>
      </c>
      <c r="E34" s="28">
        <v>426</v>
      </c>
      <c r="F34" s="28"/>
      <c r="G34" s="37"/>
      <c r="H34" s="28"/>
      <c r="I34" s="28"/>
      <c r="J34" s="28"/>
      <c r="K34" s="28"/>
      <c r="L34" s="28">
        <v>1278</v>
      </c>
      <c r="M34" s="24"/>
      <c r="N34" s="25"/>
      <c r="O34" s="30"/>
      <c r="P34" s="24"/>
      <c r="Q34" s="24"/>
      <c r="R34" s="24"/>
      <c r="S34" s="25"/>
      <c r="T34" s="24"/>
      <c r="U34" s="24"/>
      <c r="V34" s="24"/>
      <c r="W34" s="24"/>
      <c r="X34" s="25"/>
      <c r="Y34" s="24"/>
      <c r="Z34" s="24"/>
      <c r="AA34" s="24"/>
      <c r="AB34" s="24"/>
      <c r="AC34" s="25"/>
      <c r="AD34" s="24"/>
      <c r="AE34" s="24"/>
      <c r="AF34" s="24"/>
      <c r="AG34" s="24"/>
      <c r="AH34" s="25"/>
      <c r="AI34" s="24"/>
      <c r="AJ34" s="24"/>
      <c r="AK34" s="24"/>
      <c r="AL34" s="24"/>
      <c r="AM34" s="25"/>
      <c r="AN34" s="24"/>
      <c r="AO34" s="24"/>
      <c r="AP34" s="24"/>
      <c r="AQ34" s="24"/>
      <c r="AR34" s="25"/>
      <c r="AS34" s="24"/>
      <c r="AT34" s="24"/>
      <c r="AU34" s="24"/>
      <c r="AV34" s="24"/>
      <c r="AW34" s="25"/>
      <c r="AX34" s="31"/>
      <c r="AY34" s="24"/>
      <c r="AZ34" s="24"/>
      <c r="BA34" s="24"/>
      <c r="BB34" s="25"/>
      <c r="BC34" s="24"/>
      <c r="BD34" s="25"/>
      <c r="BE34" s="25"/>
      <c r="BF34" s="25"/>
      <c r="BG34" s="26"/>
    </row>
    <row r="35" spans="1:59" x14ac:dyDescent="0.25">
      <c r="A35" s="33" t="s">
        <v>73</v>
      </c>
      <c r="B35" s="34" t="s">
        <v>74</v>
      </c>
      <c r="C35" s="35" t="s">
        <v>29</v>
      </c>
      <c r="D35" s="36">
        <v>1767.3</v>
      </c>
      <c r="E35" s="28">
        <f t="shared" si="0"/>
        <v>1.5699999999999998</v>
      </c>
      <c r="F35" s="28">
        <v>0.21</v>
      </c>
      <c r="G35" s="37">
        <v>0.77</v>
      </c>
      <c r="H35" s="28">
        <v>0.59</v>
      </c>
      <c r="I35" s="28">
        <f t="shared" si="1"/>
        <v>371.13</v>
      </c>
      <c r="J35" s="28">
        <f t="shared" si="2"/>
        <v>1360.82</v>
      </c>
      <c r="K35" s="28">
        <f t="shared" si="3"/>
        <v>1042.71</v>
      </c>
      <c r="L35" s="28">
        <f t="shared" si="4"/>
        <v>2774.66</v>
      </c>
      <c r="M35" s="24"/>
      <c r="N35" s="25">
        <f t="shared" si="5"/>
        <v>0</v>
      </c>
      <c r="O35" s="30"/>
      <c r="P35" s="24">
        <f t="shared" si="6"/>
        <v>0</v>
      </c>
      <c r="Q35" s="24">
        <f t="shared" si="7"/>
        <v>0</v>
      </c>
      <c r="R35" s="24">
        <f t="shared" si="8"/>
        <v>0</v>
      </c>
      <c r="S35" s="25">
        <f t="shared" si="9"/>
        <v>0</v>
      </c>
      <c r="T35" s="24"/>
      <c r="U35" s="24">
        <f t="shared" si="10"/>
        <v>0</v>
      </c>
      <c r="V35" s="24">
        <f t="shared" si="11"/>
        <v>0</v>
      </c>
      <c r="W35" s="24">
        <f t="shared" si="12"/>
        <v>0</v>
      </c>
      <c r="X35" s="25">
        <f t="shared" si="13"/>
        <v>0</v>
      </c>
      <c r="Y35" s="24"/>
      <c r="Z35" s="24">
        <f t="shared" si="14"/>
        <v>0</v>
      </c>
      <c r="AA35" s="24">
        <f t="shared" si="15"/>
        <v>0</v>
      </c>
      <c r="AB35" s="24">
        <f t="shared" si="16"/>
        <v>0</v>
      </c>
      <c r="AC35" s="25">
        <f t="shared" si="17"/>
        <v>0</v>
      </c>
      <c r="AD35" s="24"/>
      <c r="AE35" s="24">
        <f t="shared" si="18"/>
        <v>0</v>
      </c>
      <c r="AF35" s="24">
        <f t="shared" si="19"/>
        <v>0</v>
      </c>
      <c r="AG35" s="24">
        <f t="shared" si="20"/>
        <v>0</v>
      </c>
      <c r="AH35" s="25">
        <f t="shared" si="21"/>
        <v>0</v>
      </c>
      <c r="AI35" s="24"/>
      <c r="AJ35" s="24">
        <f t="shared" si="22"/>
        <v>0</v>
      </c>
      <c r="AK35" s="24">
        <f t="shared" si="23"/>
        <v>0</v>
      </c>
      <c r="AL35" s="24">
        <f t="shared" si="24"/>
        <v>0</v>
      </c>
      <c r="AM35" s="25">
        <f t="shared" si="25"/>
        <v>0</v>
      </c>
      <c r="AN35" s="24"/>
      <c r="AO35" s="24">
        <f t="shared" si="26"/>
        <v>0</v>
      </c>
      <c r="AP35" s="24">
        <f t="shared" si="27"/>
        <v>0</v>
      </c>
      <c r="AQ35" s="24">
        <f t="shared" si="28"/>
        <v>0</v>
      </c>
      <c r="AR35" s="25">
        <f t="shared" si="29"/>
        <v>0</v>
      </c>
      <c r="AS35" s="24"/>
      <c r="AT35" s="24">
        <f t="shared" si="30"/>
        <v>0</v>
      </c>
      <c r="AU35" s="24">
        <f t="shared" si="31"/>
        <v>0</v>
      </c>
      <c r="AV35" s="24">
        <f t="shared" si="32"/>
        <v>0</v>
      </c>
      <c r="AW35" s="25">
        <f t="shared" si="33"/>
        <v>0</v>
      </c>
      <c r="AX35" s="31"/>
      <c r="AY35" s="24">
        <f t="shared" si="34"/>
        <v>0</v>
      </c>
      <c r="AZ35" s="24">
        <f t="shared" si="35"/>
        <v>0</v>
      </c>
      <c r="BA35" s="24">
        <f t="shared" si="36"/>
        <v>0</v>
      </c>
      <c r="BB35" s="25">
        <f t="shared" si="37"/>
        <v>0</v>
      </c>
      <c r="BC35" s="24">
        <f t="shared" si="38"/>
        <v>0</v>
      </c>
      <c r="BD35" s="25">
        <f t="shared" si="39"/>
        <v>0</v>
      </c>
      <c r="BE35" s="25"/>
      <c r="BF35" s="25">
        <f t="shared" si="40"/>
        <v>0</v>
      </c>
      <c r="BG35" s="26">
        <f t="shared" si="41"/>
        <v>0</v>
      </c>
    </row>
    <row r="36" spans="1:59" x14ac:dyDescent="0.25">
      <c r="A36" s="33" t="s">
        <v>75</v>
      </c>
      <c r="B36" s="34" t="s">
        <v>76</v>
      </c>
      <c r="C36" s="35" t="s">
        <v>29</v>
      </c>
      <c r="D36" s="36">
        <v>1314.3</v>
      </c>
      <c r="E36" s="28">
        <f t="shared" si="0"/>
        <v>5.96</v>
      </c>
      <c r="F36" s="28">
        <v>0.77</v>
      </c>
      <c r="G36" s="37">
        <v>2.19</v>
      </c>
      <c r="H36" s="28">
        <v>3</v>
      </c>
      <c r="I36" s="28">
        <f t="shared" si="1"/>
        <v>1012.01</v>
      </c>
      <c r="J36" s="28">
        <f t="shared" si="2"/>
        <v>2878.32</v>
      </c>
      <c r="K36" s="28">
        <f t="shared" si="3"/>
        <v>3942.9</v>
      </c>
      <c r="L36" s="28">
        <f t="shared" si="4"/>
        <v>7833.23</v>
      </c>
      <c r="M36" s="24"/>
      <c r="N36" s="25">
        <f t="shared" si="5"/>
        <v>0</v>
      </c>
      <c r="O36" s="30"/>
      <c r="P36" s="24">
        <f t="shared" si="6"/>
        <v>0</v>
      </c>
      <c r="Q36" s="24">
        <f t="shared" si="7"/>
        <v>0</v>
      </c>
      <c r="R36" s="24">
        <f t="shared" si="8"/>
        <v>0</v>
      </c>
      <c r="S36" s="25">
        <f t="shared" si="9"/>
        <v>0</v>
      </c>
      <c r="T36" s="24"/>
      <c r="U36" s="24">
        <f t="shared" si="10"/>
        <v>0</v>
      </c>
      <c r="V36" s="24">
        <f t="shared" si="11"/>
        <v>0</v>
      </c>
      <c r="W36" s="24">
        <f t="shared" si="12"/>
        <v>0</v>
      </c>
      <c r="X36" s="25">
        <f t="shared" si="13"/>
        <v>0</v>
      </c>
      <c r="Y36" s="24"/>
      <c r="Z36" s="24">
        <f t="shared" si="14"/>
        <v>0</v>
      </c>
      <c r="AA36" s="24">
        <f t="shared" si="15"/>
        <v>0</v>
      </c>
      <c r="AB36" s="24">
        <f t="shared" si="16"/>
        <v>0</v>
      </c>
      <c r="AC36" s="25">
        <f t="shared" si="17"/>
        <v>0</v>
      </c>
      <c r="AD36" s="24"/>
      <c r="AE36" s="24">
        <f t="shared" si="18"/>
        <v>0</v>
      </c>
      <c r="AF36" s="24">
        <f t="shared" si="19"/>
        <v>0</v>
      </c>
      <c r="AG36" s="24">
        <f t="shared" si="20"/>
        <v>0</v>
      </c>
      <c r="AH36" s="25">
        <f t="shared" si="21"/>
        <v>0</v>
      </c>
      <c r="AI36" s="24"/>
      <c r="AJ36" s="24">
        <f t="shared" si="22"/>
        <v>0</v>
      </c>
      <c r="AK36" s="24">
        <f t="shared" si="23"/>
        <v>0</v>
      </c>
      <c r="AL36" s="24">
        <f t="shared" si="24"/>
        <v>0</v>
      </c>
      <c r="AM36" s="25">
        <f t="shared" si="25"/>
        <v>0</v>
      </c>
      <c r="AN36" s="24"/>
      <c r="AO36" s="24">
        <f t="shared" si="26"/>
        <v>0</v>
      </c>
      <c r="AP36" s="24">
        <f t="shared" si="27"/>
        <v>0</v>
      </c>
      <c r="AQ36" s="24">
        <f t="shared" si="28"/>
        <v>0</v>
      </c>
      <c r="AR36" s="25">
        <f t="shared" si="29"/>
        <v>0</v>
      </c>
      <c r="AS36" s="24"/>
      <c r="AT36" s="24">
        <f t="shared" si="30"/>
        <v>0</v>
      </c>
      <c r="AU36" s="24">
        <f t="shared" si="31"/>
        <v>0</v>
      </c>
      <c r="AV36" s="24">
        <f t="shared" si="32"/>
        <v>0</v>
      </c>
      <c r="AW36" s="25">
        <f t="shared" si="33"/>
        <v>0</v>
      </c>
      <c r="AX36" s="31"/>
      <c r="AY36" s="24">
        <f t="shared" si="34"/>
        <v>0</v>
      </c>
      <c r="AZ36" s="24">
        <f t="shared" si="35"/>
        <v>0</v>
      </c>
      <c r="BA36" s="24">
        <f t="shared" si="36"/>
        <v>0</v>
      </c>
      <c r="BB36" s="25">
        <f t="shared" si="37"/>
        <v>0</v>
      </c>
      <c r="BC36" s="24">
        <f t="shared" si="38"/>
        <v>0</v>
      </c>
      <c r="BD36" s="25">
        <f t="shared" si="39"/>
        <v>0</v>
      </c>
      <c r="BE36" s="25"/>
      <c r="BF36" s="25">
        <f t="shared" si="40"/>
        <v>0</v>
      </c>
      <c r="BG36" s="26">
        <f t="shared" si="41"/>
        <v>0</v>
      </c>
    </row>
    <row r="37" spans="1:59" x14ac:dyDescent="0.25">
      <c r="A37" s="33" t="s">
        <v>77</v>
      </c>
      <c r="B37" s="34" t="s">
        <v>78</v>
      </c>
      <c r="C37" s="35" t="s">
        <v>29</v>
      </c>
      <c r="D37" s="36">
        <v>1314.3</v>
      </c>
      <c r="E37" s="28">
        <f t="shared" si="0"/>
        <v>5.27</v>
      </c>
      <c r="F37" s="28">
        <v>0.77</v>
      </c>
      <c r="G37" s="37">
        <v>1.5</v>
      </c>
      <c r="H37" s="28">
        <v>3</v>
      </c>
      <c r="I37" s="28">
        <f t="shared" si="1"/>
        <v>1012.01</v>
      </c>
      <c r="J37" s="28">
        <f t="shared" si="2"/>
        <v>1971.45</v>
      </c>
      <c r="K37" s="28">
        <f t="shared" si="3"/>
        <v>3942.9</v>
      </c>
      <c r="L37" s="28">
        <f t="shared" si="4"/>
        <v>6926.3600000000006</v>
      </c>
      <c r="M37" s="24"/>
      <c r="N37" s="25">
        <f t="shared" si="5"/>
        <v>0</v>
      </c>
      <c r="O37" s="30"/>
      <c r="P37" s="24">
        <f t="shared" si="6"/>
        <v>0</v>
      </c>
      <c r="Q37" s="24">
        <f t="shared" si="7"/>
        <v>0</v>
      </c>
      <c r="R37" s="24">
        <f t="shared" si="8"/>
        <v>0</v>
      </c>
      <c r="S37" s="25">
        <f t="shared" si="9"/>
        <v>0</v>
      </c>
      <c r="T37" s="24"/>
      <c r="U37" s="24">
        <f t="shared" si="10"/>
        <v>0</v>
      </c>
      <c r="V37" s="24">
        <f t="shared" si="11"/>
        <v>0</v>
      </c>
      <c r="W37" s="24">
        <f t="shared" si="12"/>
        <v>0</v>
      </c>
      <c r="X37" s="25">
        <f t="shared" si="13"/>
        <v>0</v>
      </c>
      <c r="Y37" s="24"/>
      <c r="Z37" s="24">
        <f t="shared" si="14"/>
        <v>0</v>
      </c>
      <c r="AA37" s="24">
        <f t="shared" si="15"/>
        <v>0</v>
      </c>
      <c r="AB37" s="24">
        <f t="shared" si="16"/>
        <v>0</v>
      </c>
      <c r="AC37" s="25">
        <f t="shared" si="17"/>
        <v>0</v>
      </c>
      <c r="AD37" s="24"/>
      <c r="AE37" s="24">
        <f t="shared" si="18"/>
        <v>0</v>
      </c>
      <c r="AF37" s="24">
        <f t="shared" si="19"/>
        <v>0</v>
      </c>
      <c r="AG37" s="24">
        <f t="shared" si="20"/>
        <v>0</v>
      </c>
      <c r="AH37" s="25">
        <f t="shared" si="21"/>
        <v>0</v>
      </c>
      <c r="AI37" s="24"/>
      <c r="AJ37" s="24">
        <f t="shared" si="22"/>
        <v>0</v>
      </c>
      <c r="AK37" s="24">
        <f t="shared" si="23"/>
        <v>0</v>
      </c>
      <c r="AL37" s="24">
        <f t="shared" si="24"/>
        <v>0</v>
      </c>
      <c r="AM37" s="25">
        <f t="shared" si="25"/>
        <v>0</v>
      </c>
      <c r="AN37" s="24"/>
      <c r="AO37" s="24">
        <f t="shared" si="26"/>
        <v>0</v>
      </c>
      <c r="AP37" s="24">
        <f t="shared" si="27"/>
        <v>0</v>
      </c>
      <c r="AQ37" s="24">
        <f t="shared" si="28"/>
        <v>0</v>
      </c>
      <c r="AR37" s="25">
        <f t="shared" si="29"/>
        <v>0</v>
      </c>
      <c r="AS37" s="24"/>
      <c r="AT37" s="24">
        <f t="shared" si="30"/>
        <v>0</v>
      </c>
      <c r="AU37" s="24">
        <f t="shared" si="31"/>
        <v>0</v>
      </c>
      <c r="AV37" s="24">
        <f t="shared" si="32"/>
        <v>0</v>
      </c>
      <c r="AW37" s="25">
        <f t="shared" si="33"/>
        <v>0</v>
      </c>
      <c r="AX37" s="38"/>
      <c r="AY37" s="24">
        <f t="shared" si="34"/>
        <v>0</v>
      </c>
      <c r="AZ37" s="24">
        <f t="shared" si="35"/>
        <v>0</v>
      </c>
      <c r="BA37" s="24">
        <f t="shared" si="36"/>
        <v>0</v>
      </c>
      <c r="BB37" s="25">
        <f t="shared" si="37"/>
        <v>0</v>
      </c>
      <c r="BC37" s="24">
        <f t="shared" si="38"/>
        <v>0</v>
      </c>
      <c r="BD37" s="25">
        <f t="shared" si="39"/>
        <v>0</v>
      </c>
      <c r="BE37" s="25"/>
      <c r="BF37" s="25">
        <f t="shared" si="40"/>
        <v>0</v>
      </c>
      <c r="BG37" s="26">
        <f t="shared" si="41"/>
        <v>0</v>
      </c>
    </row>
    <row r="38" spans="1:59" x14ac:dyDescent="0.25">
      <c r="A38" s="33" t="s">
        <v>79</v>
      </c>
      <c r="B38" s="39" t="s">
        <v>80</v>
      </c>
      <c r="C38" s="35" t="s">
        <v>29</v>
      </c>
      <c r="D38" s="36">
        <v>1659</v>
      </c>
      <c r="E38" s="28">
        <v>4</v>
      </c>
      <c r="F38" s="28">
        <v>5</v>
      </c>
      <c r="G38" s="37">
        <v>3</v>
      </c>
      <c r="H38" s="28">
        <v>0.4</v>
      </c>
      <c r="I38" s="28">
        <f t="shared" si="1"/>
        <v>8295</v>
      </c>
      <c r="J38" s="28">
        <f t="shared" si="2"/>
        <v>4977</v>
      </c>
      <c r="K38" s="28">
        <f t="shared" si="3"/>
        <v>663.6</v>
      </c>
      <c r="L38" s="28">
        <f t="shared" si="4"/>
        <v>13935.6</v>
      </c>
      <c r="M38" s="24"/>
      <c r="N38" s="25">
        <f t="shared" si="5"/>
        <v>0</v>
      </c>
      <c r="O38" s="30"/>
      <c r="P38" s="24">
        <f t="shared" si="6"/>
        <v>0</v>
      </c>
      <c r="Q38" s="24">
        <f t="shared" si="7"/>
        <v>0</v>
      </c>
      <c r="R38" s="24">
        <f t="shared" si="8"/>
        <v>0</v>
      </c>
      <c r="S38" s="25">
        <f t="shared" si="9"/>
        <v>0</v>
      </c>
      <c r="T38" s="24"/>
      <c r="U38" s="24">
        <f t="shared" si="10"/>
        <v>0</v>
      </c>
      <c r="V38" s="24">
        <f t="shared" si="11"/>
        <v>0</v>
      </c>
      <c r="W38" s="24">
        <f t="shared" si="12"/>
        <v>0</v>
      </c>
      <c r="X38" s="25">
        <f t="shared" si="13"/>
        <v>0</v>
      </c>
      <c r="Y38" s="24"/>
      <c r="Z38" s="24">
        <f t="shared" si="14"/>
        <v>0</v>
      </c>
      <c r="AA38" s="24">
        <f t="shared" si="15"/>
        <v>0</v>
      </c>
      <c r="AB38" s="24">
        <f t="shared" si="16"/>
        <v>0</v>
      </c>
      <c r="AC38" s="25">
        <f t="shared" si="17"/>
        <v>0</v>
      </c>
      <c r="AD38" s="24"/>
      <c r="AE38" s="24">
        <f t="shared" si="18"/>
        <v>0</v>
      </c>
      <c r="AF38" s="24">
        <f t="shared" si="19"/>
        <v>0</v>
      </c>
      <c r="AG38" s="24">
        <f t="shared" si="20"/>
        <v>0</v>
      </c>
      <c r="AH38" s="25">
        <f t="shared" si="21"/>
        <v>0</v>
      </c>
      <c r="AI38" s="24"/>
      <c r="AJ38" s="24">
        <f t="shared" si="22"/>
        <v>0</v>
      </c>
      <c r="AK38" s="24">
        <f t="shared" si="23"/>
        <v>0</v>
      </c>
      <c r="AL38" s="24">
        <f t="shared" si="24"/>
        <v>0</v>
      </c>
      <c r="AM38" s="25">
        <f t="shared" si="25"/>
        <v>0</v>
      </c>
      <c r="AN38" s="24"/>
      <c r="AO38" s="24">
        <f t="shared" si="26"/>
        <v>0</v>
      </c>
      <c r="AP38" s="24">
        <f t="shared" si="27"/>
        <v>0</v>
      </c>
      <c r="AQ38" s="24">
        <f t="shared" si="28"/>
        <v>0</v>
      </c>
      <c r="AR38" s="25">
        <f t="shared" si="29"/>
        <v>0</v>
      </c>
      <c r="AS38" s="24"/>
      <c r="AT38" s="24">
        <f t="shared" si="30"/>
        <v>0</v>
      </c>
      <c r="AU38" s="24">
        <f t="shared" si="31"/>
        <v>0</v>
      </c>
      <c r="AV38" s="24">
        <f t="shared" si="32"/>
        <v>0</v>
      </c>
      <c r="AW38" s="25">
        <f t="shared" si="33"/>
        <v>0</v>
      </c>
      <c r="AX38" s="38"/>
      <c r="AY38" s="24">
        <f t="shared" si="34"/>
        <v>0</v>
      </c>
      <c r="AZ38" s="24">
        <f t="shared" si="35"/>
        <v>0</v>
      </c>
      <c r="BA38" s="24">
        <f t="shared" si="36"/>
        <v>0</v>
      </c>
      <c r="BB38" s="25">
        <f t="shared" si="37"/>
        <v>0</v>
      </c>
      <c r="BC38" s="24">
        <f t="shared" si="38"/>
        <v>0</v>
      </c>
      <c r="BD38" s="25">
        <f t="shared" si="39"/>
        <v>0</v>
      </c>
      <c r="BE38" s="25"/>
      <c r="BF38" s="25">
        <f t="shared" si="40"/>
        <v>0</v>
      </c>
      <c r="BG38" s="26">
        <f t="shared" si="41"/>
        <v>0</v>
      </c>
    </row>
    <row r="39" spans="1:59" x14ac:dyDescent="0.25">
      <c r="A39" s="33" t="s">
        <v>81</v>
      </c>
      <c r="B39" s="34" t="s">
        <v>82</v>
      </c>
      <c r="C39" s="35" t="s">
        <v>29</v>
      </c>
      <c r="D39" s="36">
        <v>453</v>
      </c>
      <c r="E39" s="28">
        <f t="shared" si="0"/>
        <v>6.3100000000000005</v>
      </c>
      <c r="F39" s="28">
        <v>0.77</v>
      </c>
      <c r="G39" s="37">
        <v>2.56</v>
      </c>
      <c r="H39" s="28">
        <v>2.98</v>
      </c>
      <c r="I39" s="28">
        <f t="shared" si="1"/>
        <v>348.81</v>
      </c>
      <c r="J39" s="28">
        <f t="shared" si="2"/>
        <v>1159.68</v>
      </c>
      <c r="K39" s="28">
        <f t="shared" si="3"/>
        <v>1349.94</v>
      </c>
      <c r="L39" s="28">
        <f t="shared" si="4"/>
        <v>2858.4300000000003</v>
      </c>
      <c r="M39" s="24"/>
      <c r="N39" s="25">
        <f t="shared" si="5"/>
        <v>0</v>
      </c>
      <c r="O39" s="30"/>
      <c r="P39" s="24">
        <f t="shared" si="6"/>
        <v>0</v>
      </c>
      <c r="Q39" s="24">
        <f t="shared" si="7"/>
        <v>0</v>
      </c>
      <c r="R39" s="24">
        <f t="shared" si="8"/>
        <v>0</v>
      </c>
      <c r="S39" s="25">
        <f t="shared" si="9"/>
        <v>0</v>
      </c>
      <c r="T39" s="24"/>
      <c r="U39" s="24">
        <f t="shared" si="10"/>
        <v>0</v>
      </c>
      <c r="V39" s="24">
        <f t="shared" si="11"/>
        <v>0</v>
      </c>
      <c r="W39" s="24">
        <f t="shared" si="12"/>
        <v>0</v>
      </c>
      <c r="X39" s="25">
        <f t="shared" si="13"/>
        <v>0</v>
      </c>
      <c r="Y39" s="24"/>
      <c r="Z39" s="24">
        <f t="shared" si="14"/>
        <v>0</v>
      </c>
      <c r="AA39" s="24">
        <f t="shared" si="15"/>
        <v>0</v>
      </c>
      <c r="AB39" s="24">
        <f t="shared" si="16"/>
        <v>0</v>
      </c>
      <c r="AC39" s="25">
        <f t="shared" si="17"/>
        <v>0</v>
      </c>
      <c r="AD39" s="24"/>
      <c r="AE39" s="24">
        <f t="shared" si="18"/>
        <v>0</v>
      </c>
      <c r="AF39" s="24">
        <f t="shared" si="19"/>
        <v>0</v>
      </c>
      <c r="AG39" s="24">
        <f t="shared" si="20"/>
        <v>0</v>
      </c>
      <c r="AH39" s="25">
        <f t="shared" si="21"/>
        <v>0</v>
      </c>
      <c r="AI39" s="24"/>
      <c r="AJ39" s="24">
        <f t="shared" si="22"/>
        <v>0</v>
      </c>
      <c r="AK39" s="24">
        <f t="shared" si="23"/>
        <v>0</v>
      </c>
      <c r="AL39" s="24">
        <f t="shared" si="24"/>
        <v>0</v>
      </c>
      <c r="AM39" s="25">
        <f t="shared" si="25"/>
        <v>0</v>
      </c>
      <c r="AN39" s="24"/>
      <c r="AO39" s="24">
        <f t="shared" si="26"/>
        <v>0</v>
      </c>
      <c r="AP39" s="24">
        <f t="shared" si="27"/>
        <v>0</v>
      </c>
      <c r="AQ39" s="24">
        <f t="shared" si="28"/>
        <v>0</v>
      </c>
      <c r="AR39" s="25">
        <f t="shared" si="29"/>
        <v>0</v>
      </c>
      <c r="AS39" s="24"/>
      <c r="AT39" s="24">
        <f t="shared" si="30"/>
        <v>0</v>
      </c>
      <c r="AU39" s="24">
        <f t="shared" si="31"/>
        <v>0</v>
      </c>
      <c r="AV39" s="24">
        <f t="shared" si="32"/>
        <v>0</v>
      </c>
      <c r="AW39" s="25">
        <f t="shared" si="33"/>
        <v>0</v>
      </c>
      <c r="AX39" s="38"/>
      <c r="AY39" s="24">
        <f t="shared" si="34"/>
        <v>0</v>
      </c>
      <c r="AZ39" s="24">
        <f t="shared" si="35"/>
        <v>0</v>
      </c>
      <c r="BA39" s="24">
        <f t="shared" si="36"/>
        <v>0</v>
      </c>
      <c r="BB39" s="25">
        <f t="shared" si="37"/>
        <v>0</v>
      </c>
      <c r="BC39" s="24">
        <f t="shared" si="38"/>
        <v>0</v>
      </c>
      <c r="BD39" s="25">
        <f t="shared" si="39"/>
        <v>0</v>
      </c>
      <c r="BE39" s="25"/>
      <c r="BF39" s="25">
        <f t="shared" si="40"/>
        <v>0</v>
      </c>
      <c r="BG39" s="26">
        <f t="shared" si="41"/>
        <v>0</v>
      </c>
    </row>
    <row r="40" spans="1:59" x14ac:dyDescent="0.25">
      <c r="A40" s="33" t="s">
        <v>83</v>
      </c>
      <c r="B40" s="34" t="s">
        <v>84</v>
      </c>
      <c r="C40" s="35" t="s">
        <v>29</v>
      </c>
      <c r="D40" s="36">
        <v>1226</v>
      </c>
      <c r="E40" s="28">
        <f t="shared" si="0"/>
        <v>27.17</v>
      </c>
      <c r="F40" s="28">
        <v>14</v>
      </c>
      <c r="G40" s="37">
        <v>10.74</v>
      </c>
      <c r="H40" s="28">
        <v>2.4300000000000002</v>
      </c>
      <c r="I40" s="28">
        <f t="shared" si="1"/>
        <v>17164</v>
      </c>
      <c r="J40" s="28">
        <f t="shared" si="2"/>
        <v>13167.24</v>
      </c>
      <c r="K40" s="28">
        <f t="shared" si="3"/>
        <v>2979.18</v>
      </c>
      <c r="L40" s="28">
        <f t="shared" si="4"/>
        <v>33310.42</v>
      </c>
      <c r="M40" s="24"/>
      <c r="N40" s="25">
        <f t="shared" si="5"/>
        <v>0</v>
      </c>
      <c r="O40" s="30"/>
      <c r="P40" s="24">
        <f t="shared" si="6"/>
        <v>0</v>
      </c>
      <c r="Q40" s="24">
        <f t="shared" si="7"/>
        <v>0</v>
      </c>
      <c r="R40" s="24">
        <f t="shared" si="8"/>
        <v>0</v>
      </c>
      <c r="S40" s="25">
        <f t="shared" si="9"/>
        <v>0</v>
      </c>
      <c r="T40" s="24"/>
      <c r="U40" s="24">
        <f t="shared" si="10"/>
        <v>0</v>
      </c>
      <c r="V40" s="24">
        <f t="shared" si="11"/>
        <v>0</v>
      </c>
      <c r="W40" s="24">
        <f t="shared" si="12"/>
        <v>0</v>
      </c>
      <c r="X40" s="25">
        <f t="shared" si="13"/>
        <v>0</v>
      </c>
      <c r="Y40" s="24"/>
      <c r="Z40" s="24">
        <f t="shared" si="14"/>
        <v>0</v>
      </c>
      <c r="AA40" s="24">
        <f t="shared" si="15"/>
        <v>0</v>
      </c>
      <c r="AB40" s="24">
        <f t="shared" si="16"/>
        <v>0</v>
      </c>
      <c r="AC40" s="25">
        <f t="shared" si="17"/>
        <v>0</v>
      </c>
      <c r="AD40" s="24"/>
      <c r="AE40" s="24">
        <f t="shared" si="18"/>
        <v>0</v>
      </c>
      <c r="AF40" s="24">
        <f t="shared" si="19"/>
        <v>0</v>
      </c>
      <c r="AG40" s="24">
        <f t="shared" si="20"/>
        <v>0</v>
      </c>
      <c r="AH40" s="25">
        <f t="shared" si="21"/>
        <v>0</v>
      </c>
      <c r="AI40" s="24"/>
      <c r="AJ40" s="24">
        <f t="shared" si="22"/>
        <v>0</v>
      </c>
      <c r="AK40" s="24">
        <f t="shared" si="23"/>
        <v>0</v>
      </c>
      <c r="AL40" s="24">
        <f t="shared" si="24"/>
        <v>0</v>
      </c>
      <c r="AM40" s="25">
        <f t="shared" si="25"/>
        <v>0</v>
      </c>
      <c r="AN40" s="24"/>
      <c r="AO40" s="24">
        <f t="shared" si="26"/>
        <v>0</v>
      </c>
      <c r="AP40" s="24">
        <f t="shared" si="27"/>
        <v>0</v>
      </c>
      <c r="AQ40" s="24">
        <f t="shared" si="28"/>
        <v>0</v>
      </c>
      <c r="AR40" s="25">
        <f t="shared" si="29"/>
        <v>0</v>
      </c>
      <c r="AS40" s="24"/>
      <c r="AT40" s="24">
        <f t="shared" si="30"/>
        <v>0</v>
      </c>
      <c r="AU40" s="24">
        <f t="shared" si="31"/>
        <v>0</v>
      </c>
      <c r="AV40" s="24">
        <f t="shared" si="32"/>
        <v>0</v>
      </c>
      <c r="AW40" s="25">
        <f t="shared" si="33"/>
        <v>0</v>
      </c>
      <c r="AX40" s="38"/>
      <c r="AY40" s="24">
        <f t="shared" si="34"/>
        <v>0</v>
      </c>
      <c r="AZ40" s="24">
        <f t="shared" si="35"/>
        <v>0</v>
      </c>
      <c r="BA40" s="24">
        <f t="shared" si="36"/>
        <v>0</v>
      </c>
      <c r="BB40" s="25">
        <f t="shared" si="37"/>
        <v>0</v>
      </c>
      <c r="BC40" s="24">
        <f t="shared" si="38"/>
        <v>0</v>
      </c>
      <c r="BD40" s="25">
        <f t="shared" si="39"/>
        <v>0</v>
      </c>
      <c r="BE40" s="25"/>
      <c r="BF40" s="25">
        <f t="shared" si="40"/>
        <v>0</v>
      </c>
      <c r="BG40" s="26">
        <f t="shared" si="41"/>
        <v>0</v>
      </c>
    </row>
    <row r="41" spans="1:59" x14ac:dyDescent="0.25">
      <c r="A41" s="33" t="s">
        <v>85</v>
      </c>
      <c r="B41" s="34" t="s">
        <v>86</v>
      </c>
      <c r="C41" s="35" t="s">
        <v>29</v>
      </c>
      <c r="D41" s="36">
        <v>44</v>
      </c>
      <c r="E41" s="28">
        <f t="shared" si="0"/>
        <v>27.17</v>
      </c>
      <c r="F41" s="28">
        <v>14</v>
      </c>
      <c r="G41" s="37">
        <v>10.74</v>
      </c>
      <c r="H41" s="28">
        <v>2.4300000000000002</v>
      </c>
      <c r="I41" s="28">
        <f t="shared" si="1"/>
        <v>616</v>
      </c>
      <c r="J41" s="28">
        <f t="shared" si="2"/>
        <v>472.56</v>
      </c>
      <c r="K41" s="28">
        <f t="shared" si="3"/>
        <v>106.92</v>
      </c>
      <c r="L41" s="28">
        <f t="shared" si="4"/>
        <v>1195.48</v>
      </c>
      <c r="M41" s="24"/>
      <c r="N41" s="25">
        <f t="shared" si="5"/>
        <v>0</v>
      </c>
      <c r="O41" s="30"/>
      <c r="P41" s="24">
        <f t="shared" si="6"/>
        <v>0</v>
      </c>
      <c r="Q41" s="24">
        <f t="shared" si="7"/>
        <v>0</v>
      </c>
      <c r="R41" s="24">
        <f t="shared" si="8"/>
        <v>0</v>
      </c>
      <c r="S41" s="25">
        <f t="shared" si="9"/>
        <v>0</v>
      </c>
      <c r="T41" s="24"/>
      <c r="U41" s="24">
        <f t="shared" si="10"/>
        <v>0</v>
      </c>
      <c r="V41" s="24">
        <f t="shared" si="11"/>
        <v>0</v>
      </c>
      <c r="W41" s="24">
        <f t="shared" si="12"/>
        <v>0</v>
      </c>
      <c r="X41" s="25">
        <f t="shared" si="13"/>
        <v>0</v>
      </c>
      <c r="Y41" s="24"/>
      <c r="Z41" s="24">
        <f t="shared" si="14"/>
        <v>0</v>
      </c>
      <c r="AA41" s="24">
        <f t="shared" si="15"/>
        <v>0</v>
      </c>
      <c r="AB41" s="24">
        <f t="shared" si="16"/>
        <v>0</v>
      </c>
      <c r="AC41" s="25">
        <f t="shared" si="17"/>
        <v>0</v>
      </c>
      <c r="AD41" s="24"/>
      <c r="AE41" s="24">
        <f t="shared" si="18"/>
        <v>0</v>
      </c>
      <c r="AF41" s="24">
        <f t="shared" si="19"/>
        <v>0</v>
      </c>
      <c r="AG41" s="24">
        <f t="shared" si="20"/>
        <v>0</v>
      </c>
      <c r="AH41" s="25">
        <f t="shared" si="21"/>
        <v>0</v>
      </c>
      <c r="AI41" s="24"/>
      <c r="AJ41" s="24">
        <f t="shared" si="22"/>
        <v>0</v>
      </c>
      <c r="AK41" s="24">
        <f t="shared" si="23"/>
        <v>0</v>
      </c>
      <c r="AL41" s="24">
        <f t="shared" si="24"/>
        <v>0</v>
      </c>
      <c r="AM41" s="25">
        <f t="shared" si="25"/>
        <v>0</v>
      </c>
      <c r="AN41" s="24"/>
      <c r="AO41" s="24">
        <f t="shared" si="26"/>
        <v>0</v>
      </c>
      <c r="AP41" s="24">
        <f t="shared" si="27"/>
        <v>0</v>
      </c>
      <c r="AQ41" s="24">
        <f t="shared" si="28"/>
        <v>0</v>
      </c>
      <c r="AR41" s="25">
        <f t="shared" si="29"/>
        <v>0</v>
      </c>
      <c r="AS41" s="24"/>
      <c r="AT41" s="24">
        <f t="shared" si="30"/>
        <v>0</v>
      </c>
      <c r="AU41" s="24">
        <f t="shared" si="31"/>
        <v>0</v>
      </c>
      <c r="AV41" s="24">
        <f t="shared" si="32"/>
        <v>0</v>
      </c>
      <c r="AW41" s="25">
        <f t="shared" si="33"/>
        <v>0</v>
      </c>
      <c r="AX41" s="31"/>
      <c r="AY41" s="24">
        <f t="shared" si="34"/>
        <v>0</v>
      </c>
      <c r="AZ41" s="24">
        <f t="shared" si="35"/>
        <v>0</v>
      </c>
      <c r="BA41" s="24">
        <f t="shared" si="36"/>
        <v>0</v>
      </c>
      <c r="BB41" s="25">
        <f t="shared" si="37"/>
        <v>0</v>
      </c>
      <c r="BC41" s="24">
        <f t="shared" si="38"/>
        <v>0</v>
      </c>
      <c r="BD41" s="25">
        <f t="shared" si="39"/>
        <v>0</v>
      </c>
      <c r="BE41" s="25"/>
      <c r="BF41" s="25">
        <f t="shared" si="40"/>
        <v>0</v>
      </c>
      <c r="BG41" s="26">
        <f t="shared" si="41"/>
        <v>0</v>
      </c>
    </row>
    <row r="42" spans="1:59" x14ac:dyDescent="0.25">
      <c r="A42" s="33" t="s">
        <v>87</v>
      </c>
      <c r="B42" s="34" t="s">
        <v>88</v>
      </c>
      <c r="C42" s="35" t="s">
        <v>29</v>
      </c>
      <c r="D42" s="36">
        <v>389</v>
      </c>
      <c r="E42" s="28">
        <f t="shared" si="0"/>
        <v>27.17</v>
      </c>
      <c r="F42" s="28">
        <v>14</v>
      </c>
      <c r="G42" s="37">
        <v>10.74</v>
      </c>
      <c r="H42" s="28">
        <v>2.4300000000000002</v>
      </c>
      <c r="I42" s="28">
        <f t="shared" si="1"/>
        <v>5446</v>
      </c>
      <c r="J42" s="28">
        <f t="shared" si="2"/>
        <v>4177.8599999999997</v>
      </c>
      <c r="K42" s="28">
        <f t="shared" si="3"/>
        <v>945.27</v>
      </c>
      <c r="L42" s="28">
        <f t="shared" si="4"/>
        <v>10569.130000000001</v>
      </c>
      <c r="M42" s="24"/>
      <c r="N42" s="25">
        <f t="shared" si="5"/>
        <v>0</v>
      </c>
      <c r="O42" s="30"/>
      <c r="P42" s="24">
        <f t="shared" si="6"/>
        <v>0</v>
      </c>
      <c r="Q42" s="24">
        <f t="shared" si="7"/>
        <v>0</v>
      </c>
      <c r="R42" s="24">
        <f t="shared" si="8"/>
        <v>0</v>
      </c>
      <c r="S42" s="25">
        <f t="shared" si="9"/>
        <v>0</v>
      </c>
      <c r="T42" s="24"/>
      <c r="U42" s="24">
        <f t="shared" si="10"/>
        <v>0</v>
      </c>
      <c r="V42" s="24">
        <f t="shared" si="11"/>
        <v>0</v>
      </c>
      <c r="W42" s="24">
        <f t="shared" si="12"/>
        <v>0</v>
      </c>
      <c r="X42" s="25">
        <f t="shared" si="13"/>
        <v>0</v>
      </c>
      <c r="Y42" s="24"/>
      <c r="Z42" s="24">
        <f t="shared" si="14"/>
        <v>0</v>
      </c>
      <c r="AA42" s="24">
        <f t="shared" si="15"/>
        <v>0</v>
      </c>
      <c r="AB42" s="24">
        <f t="shared" si="16"/>
        <v>0</v>
      </c>
      <c r="AC42" s="25">
        <f t="shared" si="17"/>
        <v>0</v>
      </c>
      <c r="AD42" s="24"/>
      <c r="AE42" s="24">
        <f t="shared" si="18"/>
        <v>0</v>
      </c>
      <c r="AF42" s="24">
        <f t="shared" si="19"/>
        <v>0</v>
      </c>
      <c r="AG42" s="24">
        <f t="shared" si="20"/>
        <v>0</v>
      </c>
      <c r="AH42" s="25">
        <f t="shared" si="21"/>
        <v>0</v>
      </c>
      <c r="AI42" s="24"/>
      <c r="AJ42" s="24">
        <f t="shared" si="22"/>
        <v>0</v>
      </c>
      <c r="AK42" s="24">
        <f t="shared" si="23"/>
        <v>0</v>
      </c>
      <c r="AL42" s="24">
        <f t="shared" si="24"/>
        <v>0</v>
      </c>
      <c r="AM42" s="25">
        <f t="shared" si="25"/>
        <v>0</v>
      </c>
      <c r="AN42" s="24"/>
      <c r="AO42" s="24">
        <f t="shared" si="26"/>
        <v>0</v>
      </c>
      <c r="AP42" s="24">
        <f t="shared" si="27"/>
        <v>0</v>
      </c>
      <c r="AQ42" s="24">
        <f t="shared" si="28"/>
        <v>0</v>
      </c>
      <c r="AR42" s="25">
        <f t="shared" si="29"/>
        <v>0</v>
      </c>
      <c r="AS42" s="24"/>
      <c r="AT42" s="24">
        <f t="shared" si="30"/>
        <v>0</v>
      </c>
      <c r="AU42" s="24">
        <f t="shared" si="31"/>
        <v>0</v>
      </c>
      <c r="AV42" s="24">
        <f t="shared" si="32"/>
        <v>0</v>
      </c>
      <c r="AW42" s="25">
        <f t="shared" si="33"/>
        <v>0</v>
      </c>
      <c r="AX42" s="31"/>
      <c r="AY42" s="24">
        <f t="shared" si="34"/>
        <v>0</v>
      </c>
      <c r="AZ42" s="24">
        <f t="shared" si="35"/>
        <v>0</v>
      </c>
      <c r="BA42" s="24">
        <f t="shared" si="36"/>
        <v>0</v>
      </c>
      <c r="BB42" s="25">
        <f t="shared" si="37"/>
        <v>0</v>
      </c>
      <c r="BC42" s="24">
        <f t="shared" si="38"/>
        <v>0</v>
      </c>
      <c r="BD42" s="25">
        <f t="shared" si="39"/>
        <v>0</v>
      </c>
      <c r="BE42" s="25"/>
      <c r="BF42" s="25">
        <f t="shared" si="40"/>
        <v>0</v>
      </c>
      <c r="BG42" s="26">
        <f t="shared" si="41"/>
        <v>0</v>
      </c>
    </row>
    <row r="43" spans="1:59" x14ac:dyDescent="0.25">
      <c r="A43" s="33" t="s">
        <v>89</v>
      </c>
      <c r="B43" s="34" t="s">
        <v>90</v>
      </c>
      <c r="C43" s="35" t="s">
        <v>29</v>
      </c>
      <c r="D43" s="36">
        <v>64</v>
      </c>
      <c r="E43" s="28">
        <f t="shared" si="0"/>
        <v>35</v>
      </c>
      <c r="F43" s="28">
        <v>15</v>
      </c>
      <c r="G43" s="37">
        <v>13</v>
      </c>
      <c r="H43" s="28">
        <v>7</v>
      </c>
      <c r="I43" s="28">
        <f t="shared" si="1"/>
        <v>960</v>
      </c>
      <c r="J43" s="28">
        <f t="shared" si="2"/>
        <v>832</v>
      </c>
      <c r="K43" s="28">
        <f t="shared" si="3"/>
        <v>448</v>
      </c>
      <c r="L43" s="28">
        <f t="shared" si="4"/>
        <v>2240</v>
      </c>
      <c r="M43" s="24"/>
      <c r="N43" s="25">
        <f t="shared" si="5"/>
        <v>0</v>
      </c>
      <c r="O43" s="30"/>
      <c r="P43" s="24">
        <f t="shared" si="6"/>
        <v>0</v>
      </c>
      <c r="Q43" s="24">
        <f t="shared" si="7"/>
        <v>0</v>
      </c>
      <c r="R43" s="24">
        <f t="shared" si="8"/>
        <v>0</v>
      </c>
      <c r="S43" s="25">
        <f t="shared" si="9"/>
        <v>0</v>
      </c>
      <c r="T43" s="24"/>
      <c r="U43" s="24">
        <f t="shared" si="10"/>
        <v>0</v>
      </c>
      <c r="V43" s="24">
        <f t="shared" si="11"/>
        <v>0</v>
      </c>
      <c r="W43" s="24">
        <f t="shared" si="12"/>
        <v>0</v>
      </c>
      <c r="X43" s="25">
        <f t="shared" si="13"/>
        <v>0</v>
      </c>
      <c r="Y43" s="24"/>
      <c r="Z43" s="24">
        <f t="shared" si="14"/>
        <v>0</v>
      </c>
      <c r="AA43" s="24">
        <f t="shared" si="15"/>
        <v>0</v>
      </c>
      <c r="AB43" s="24">
        <f t="shared" si="16"/>
        <v>0</v>
      </c>
      <c r="AC43" s="25">
        <f t="shared" si="17"/>
        <v>0</v>
      </c>
      <c r="AD43" s="24"/>
      <c r="AE43" s="24">
        <f t="shared" si="18"/>
        <v>0</v>
      </c>
      <c r="AF43" s="24">
        <f t="shared" si="19"/>
        <v>0</v>
      </c>
      <c r="AG43" s="24">
        <f t="shared" si="20"/>
        <v>0</v>
      </c>
      <c r="AH43" s="25">
        <f t="shared" si="21"/>
        <v>0</v>
      </c>
      <c r="AI43" s="24"/>
      <c r="AJ43" s="24">
        <f t="shared" si="22"/>
        <v>0</v>
      </c>
      <c r="AK43" s="24">
        <f t="shared" si="23"/>
        <v>0</v>
      </c>
      <c r="AL43" s="24">
        <f t="shared" si="24"/>
        <v>0</v>
      </c>
      <c r="AM43" s="25">
        <f t="shared" si="25"/>
        <v>0</v>
      </c>
      <c r="AN43" s="24"/>
      <c r="AO43" s="24">
        <f t="shared" si="26"/>
        <v>0</v>
      </c>
      <c r="AP43" s="24">
        <f t="shared" si="27"/>
        <v>0</v>
      </c>
      <c r="AQ43" s="24">
        <f t="shared" si="28"/>
        <v>0</v>
      </c>
      <c r="AR43" s="25">
        <f t="shared" si="29"/>
        <v>0</v>
      </c>
      <c r="AS43" s="24"/>
      <c r="AT43" s="24">
        <f t="shared" si="30"/>
        <v>0</v>
      </c>
      <c r="AU43" s="24">
        <f t="shared" si="31"/>
        <v>0</v>
      </c>
      <c r="AV43" s="24">
        <f t="shared" si="32"/>
        <v>0</v>
      </c>
      <c r="AW43" s="25">
        <f t="shared" si="33"/>
        <v>0</v>
      </c>
      <c r="AX43" s="31"/>
      <c r="AY43" s="24">
        <f t="shared" si="34"/>
        <v>0</v>
      </c>
      <c r="AZ43" s="24">
        <f t="shared" si="35"/>
        <v>0</v>
      </c>
      <c r="BA43" s="24">
        <f t="shared" si="36"/>
        <v>0</v>
      </c>
      <c r="BB43" s="25">
        <f t="shared" si="37"/>
        <v>0</v>
      </c>
      <c r="BC43" s="24">
        <f t="shared" si="38"/>
        <v>0</v>
      </c>
      <c r="BD43" s="25">
        <f t="shared" si="39"/>
        <v>0</v>
      </c>
      <c r="BE43" s="25"/>
      <c r="BF43" s="25">
        <f t="shared" si="40"/>
        <v>0</v>
      </c>
      <c r="BG43" s="26">
        <f t="shared" si="41"/>
        <v>0</v>
      </c>
    </row>
    <row r="44" spans="1:59" ht="25.5" x14ac:dyDescent="0.25">
      <c r="A44" s="33" t="s">
        <v>91</v>
      </c>
      <c r="B44" s="34" t="s">
        <v>92</v>
      </c>
      <c r="C44" s="35" t="s">
        <v>29</v>
      </c>
      <c r="D44" s="36">
        <v>44.3</v>
      </c>
      <c r="E44" s="28">
        <f t="shared" ref="E44:E48" si="42">SUM(F44:H44)</f>
        <v>35</v>
      </c>
      <c r="F44" s="28">
        <v>15</v>
      </c>
      <c r="G44" s="37">
        <v>13</v>
      </c>
      <c r="H44" s="28">
        <v>7</v>
      </c>
      <c r="I44" s="28">
        <f t="shared" si="1"/>
        <v>664.5</v>
      </c>
      <c r="J44" s="28">
        <f t="shared" si="2"/>
        <v>575.9</v>
      </c>
      <c r="K44" s="28">
        <f t="shared" si="3"/>
        <v>310.10000000000002</v>
      </c>
      <c r="L44" s="28">
        <f t="shared" si="4"/>
        <v>1550.5</v>
      </c>
      <c r="M44" s="24"/>
      <c r="N44" s="25">
        <f t="shared" si="5"/>
        <v>0</v>
      </c>
      <c r="O44" s="30"/>
      <c r="P44" s="24">
        <f t="shared" si="6"/>
        <v>0</v>
      </c>
      <c r="Q44" s="24">
        <f t="shared" si="7"/>
        <v>0</v>
      </c>
      <c r="R44" s="24">
        <f t="shared" si="8"/>
        <v>0</v>
      </c>
      <c r="S44" s="25">
        <f t="shared" si="9"/>
        <v>0</v>
      </c>
      <c r="T44" s="24"/>
      <c r="U44" s="24">
        <f t="shared" si="10"/>
        <v>0</v>
      </c>
      <c r="V44" s="24">
        <f t="shared" si="11"/>
        <v>0</v>
      </c>
      <c r="W44" s="24">
        <f t="shared" si="12"/>
        <v>0</v>
      </c>
      <c r="X44" s="25">
        <f t="shared" si="13"/>
        <v>0</v>
      </c>
      <c r="Y44" s="24"/>
      <c r="Z44" s="24">
        <f t="shared" si="14"/>
        <v>0</v>
      </c>
      <c r="AA44" s="24">
        <f t="shared" si="15"/>
        <v>0</v>
      </c>
      <c r="AB44" s="24">
        <f t="shared" si="16"/>
        <v>0</v>
      </c>
      <c r="AC44" s="25">
        <f t="shared" si="17"/>
        <v>0</v>
      </c>
      <c r="AD44" s="24"/>
      <c r="AE44" s="24">
        <f t="shared" si="18"/>
        <v>0</v>
      </c>
      <c r="AF44" s="24">
        <f t="shared" si="19"/>
        <v>0</v>
      </c>
      <c r="AG44" s="24">
        <f t="shared" si="20"/>
        <v>0</v>
      </c>
      <c r="AH44" s="25">
        <f t="shared" si="21"/>
        <v>0</v>
      </c>
      <c r="AI44" s="24"/>
      <c r="AJ44" s="24">
        <f t="shared" si="22"/>
        <v>0</v>
      </c>
      <c r="AK44" s="24">
        <f t="shared" si="23"/>
        <v>0</v>
      </c>
      <c r="AL44" s="24">
        <f t="shared" si="24"/>
        <v>0</v>
      </c>
      <c r="AM44" s="25">
        <f t="shared" si="25"/>
        <v>0</v>
      </c>
      <c r="AN44" s="24"/>
      <c r="AO44" s="24">
        <f t="shared" si="26"/>
        <v>0</v>
      </c>
      <c r="AP44" s="24">
        <f t="shared" si="27"/>
        <v>0</v>
      </c>
      <c r="AQ44" s="24">
        <f t="shared" si="28"/>
        <v>0</v>
      </c>
      <c r="AR44" s="25">
        <f t="shared" si="29"/>
        <v>0</v>
      </c>
      <c r="AS44" s="24"/>
      <c r="AT44" s="24">
        <f t="shared" si="30"/>
        <v>0</v>
      </c>
      <c r="AU44" s="24">
        <f t="shared" si="31"/>
        <v>0</v>
      </c>
      <c r="AV44" s="24">
        <f t="shared" si="32"/>
        <v>0</v>
      </c>
      <c r="AW44" s="25">
        <f t="shared" si="33"/>
        <v>0</v>
      </c>
      <c r="AX44" s="31"/>
      <c r="AY44" s="24">
        <f t="shared" si="34"/>
        <v>0</v>
      </c>
      <c r="AZ44" s="24">
        <f t="shared" si="35"/>
        <v>0</v>
      </c>
      <c r="BA44" s="24">
        <f t="shared" si="36"/>
        <v>0</v>
      </c>
      <c r="BB44" s="25">
        <f t="shared" si="37"/>
        <v>0</v>
      </c>
      <c r="BC44" s="24">
        <f t="shared" si="38"/>
        <v>0</v>
      </c>
      <c r="BD44" s="25">
        <f t="shared" si="39"/>
        <v>0</v>
      </c>
      <c r="BE44" s="25"/>
      <c r="BF44" s="25">
        <f t="shared" si="40"/>
        <v>0</v>
      </c>
      <c r="BG44" s="26">
        <f t="shared" si="41"/>
        <v>0</v>
      </c>
    </row>
    <row r="45" spans="1:59" x14ac:dyDescent="0.25">
      <c r="A45" s="33" t="s">
        <v>93</v>
      </c>
      <c r="B45" s="34" t="s">
        <v>94</v>
      </c>
      <c r="C45" s="35" t="s">
        <v>29</v>
      </c>
      <c r="D45" s="36">
        <v>44.3</v>
      </c>
      <c r="E45" s="28">
        <f t="shared" si="42"/>
        <v>38</v>
      </c>
      <c r="F45" s="28">
        <v>15</v>
      </c>
      <c r="G45" s="37">
        <v>16</v>
      </c>
      <c r="H45" s="28">
        <v>7</v>
      </c>
      <c r="I45" s="28">
        <f t="shared" si="1"/>
        <v>664.5</v>
      </c>
      <c r="J45" s="28">
        <f t="shared" si="2"/>
        <v>708.8</v>
      </c>
      <c r="K45" s="28">
        <f t="shared" si="3"/>
        <v>310.10000000000002</v>
      </c>
      <c r="L45" s="28">
        <f t="shared" si="4"/>
        <v>1683.4</v>
      </c>
      <c r="M45" s="24"/>
      <c r="N45" s="25">
        <f t="shared" si="5"/>
        <v>0</v>
      </c>
      <c r="O45" s="30"/>
      <c r="P45" s="24">
        <f t="shared" si="6"/>
        <v>0</v>
      </c>
      <c r="Q45" s="24">
        <f t="shared" si="7"/>
        <v>0</v>
      </c>
      <c r="R45" s="24">
        <f t="shared" si="8"/>
        <v>0</v>
      </c>
      <c r="S45" s="25">
        <f t="shared" si="9"/>
        <v>0</v>
      </c>
      <c r="T45" s="24"/>
      <c r="U45" s="24">
        <f t="shared" si="10"/>
        <v>0</v>
      </c>
      <c r="V45" s="24">
        <f t="shared" si="11"/>
        <v>0</v>
      </c>
      <c r="W45" s="24">
        <f t="shared" si="12"/>
        <v>0</v>
      </c>
      <c r="X45" s="25">
        <f t="shared" si="13"/>
        <v>0</v>
      </c>
      <c r="Y45" s="24"/>
      <c r="Z45" s="24">
        <f t="shared" si="14"/>
        <v>0</v>
      </c>
      <c r="AA45" s="24">
        <f t="shared" si="15"/>
        <v>0</v>
      </c>
      <c r="AB45" s="24">
        <f t="shared" si="16"/>
        <v>0</v>
      </c>
      <c r="AC45" s="25">
        <f t="shared" si="17"/>
        <v>0</v>
      </c>
      <c r="AD45" s="24"/>
      <c r="AE45" s="24">
        <f t="shared" si="18"/>
        <v>0</v>
      </c>
      <c r="AF45" s="24">
        <f t="shared" si="19"/>
        <v>0</v>
      </c>
      <c r="AG45" s="24">
        <f t="shared" si="20"/>
        <v>0</v>
      </c>
      <c r="AH45" s="25">
        <f t="shared" si="21"/>
        <v>0</v>
      </c>
      <c r="AI45" s="24"/>
      <c r="AJ45" s="24">
        <f t="shared" si="22"/>
        <v>0</v>
      </c>
      <c r="AK45" s="24">
        <f t="shared" si="23"/>
        <v>0</v>
      </c>
      <c r="AL45" s="24">
        <f t="shared" si="24"/>
        <v>0</v>
      </c>
      <c r="AM45" s="25">
        <f t="shared" si="25"/>
        <v>0</v>
      </c>
      <c r="AN45" s="24"/>
      <c r="AO45" s="24">
        <f t="shared" si="26"/>
        <v>0</v>
      </c>
      <c r="AP45" s="24">
        <f t="shared" si="27"/>
        <v>0</v>
      </c>
      <c r="AQ45" s="24">
        <f t="shared" si="28"/>
        <v>0</v>
      </c>
      <c r="AR45" s="25">
        <f t="shared" si="29"/>
        <v>0</v>
      </c>
      <c r="AS45" s="24"/>
      <c r="AT45" s="24">
        <f t="shared" si="30"/>
        <v>0</v>
      </c>
      <c r="AU45" s="24">
        <f t="shared" si="31"/>
        <v>0</v>
      </c>
      <c r="AV45" s="24">
        <f t="shared" si="32"/>
        <v>0</v>
      </c>
      <c r="AW45" s="25">
        <f t="shared" si="33"/>
        <v>0</v>
      </c>
      <c r="AX45" s="31"/>
      <c r="AY45" s="24">
        <f t="shared" si="34"/>
        <v>0</v>
      </c>
      <c r="AZ45" s="24">
        <f t="shared" si="35"/>
        <v>0</v>
      </c>
      <c r="BA45" s="24">
        <f t="shared" si="36"/>
        <v>0</v>
      </c>
      <c r="BB45" s="25">
        <f t="shared" si="37"/>
        <v>0</v>
      </c>
      <c r="BC45" s="24">
        <f t="shared" si="38"/>
        <v>0</v>
      </c>
      <c r="BD45" s="25">
        <f t="shared" si="39"/>
        <v>0</v>
      </c>
      <c r="BE45" s="25"/>
      <c r="BF45" s="25">
        <f t="shared" si="40"/>
        <v>0</v>
      </c>
      <c r="BG45" s="26">
        <f t="shared" si="41"/>
        <v>0</v>
      </c>
    </row>
    <row r="46" spans="1:59" x14ac:dyDescent="0.25">
      <c r="A46" s="20" t="s">
        <v>95</v>
      </c>
      <c r="B46" s="21" t="s">
        <v>96</v>
      </c>
      <c r="C46" s="21" t="s">
        <v>39</v>
      </c>
      <c r="D46" s="27">
        <v>790.5</v>
      </c>
      <c r="E46" s="28">
        <f t="shared" si="42"/>
        <v>0</v>
      </c>
      <c r="F46" s="28">
        <v>0</v>
      </c>
      <c r="G46" s="37">
        <v>0</v>
      </c>
      <c r="H46" s="28">
        <v>0</v>
      </c>
      <c r="I46" s="28">
        <f t="shared" si="1"/>
        <v>0</v>
      </c>
      <c r="J46" s="28">
        <f t="shared" si="2"/>
        <v>0</v>
      </c>
      <c r="K46" s="28">
        <f t="shared" si="3"/>
        <v>0</v>
      </c>
      <c r="L46" s="28">
        <f t="shared" si="4"/>
        <v>0</v>
      </c>
      <c r="M46" s="24"/>
      <c r="N46" s="25">
        <f t="shared" si="5"/>
        <v>0</v>
      </c>
      <c r="O46" s="30"/>
      <c r="P46" s="24">
        <f t="shared" si="6"/>
        <v>0</v>
      </c>
      <c r="Q46" s="24">
        <f t="shared" si="7"/>
        <v>0</v>
      </c>
      <c r="R46" s="24">
        <f t="shared" si="8"/>
        <v>0</v>
      </c>
      <c r="S46" s="25">
        <f t="shared" si="9"/>
        <v>0</v>
      </c>
      <c r="T46" s="24"/>
      <c r="U46" s="24">
        <f t="shared" si="10"/>
        <v>0</v>
      </c>
      <c r="V46" s="24">
        <f t="shared" si="11"/>
        <v>0</v>
      </c>
      <c r="W46" s="24">
        <f t="shared" si="12"/>
        <v>0</v>
      </c>
      <c r="X46" s="25">
        <f t="shared" si="13"/>
        <v>0</v>
      </c>
      <c r="Y46" s="24"/>
      <c r="Z46" s="24">
        <f t="shared" si="14"/>
        <v>0</v>
      </c>
      <c r="AA46" s="24">
        <f t="shared" si="15"/>
        <v>0</v>
      </c>
      <c r="AB46" s="24">
        <f t="shared" si="16"/>
        <v>0</v>
      </c>
      <c r="AC46" s="25">
        <f t="shared" si="17"/>
        <v>0</v>
      </c>
      <c r="AD46" s="24"/>
      <c r="AE46" s="24">
        <f t="shared" si="18"/>
        <v>0</v>
      </c>
      <c r="AF46" s="24">
        <f t="shared" si="19"/>
        <v>0</v>
      </c>
      <c r="AG46" s="24">
        <f t="shared" si="20"/>
        <v>0</v>
      </c>
      <c r="AH46" s="25">
        <f t="shared" si="21"/>
        <v>0</v>
      </c>
      <c r="AI46" s="24"/>
      <c r="AJ46" s="24">
        <f t="shared" si="22"/>
        <v>0</v>
      </c>
      <c r="AK46" s="24">
        <f t="shared" si="23"/>
        <v>0</v>
      </c>
      <c r="AL46" s="24">
        <f t="shared" si="24"/>
        <v>0</v>
      </c>
      <c r="AM46" s="25">
        <f t="shared" si="25"/>
        <v>0</v>
      </c>
      <c r="AN46" s="24"/>
      <c r="AO46" s="24">
        <f t="shared" si="26"/>
        <v>0</v>
      </c>
      <c r="AP46" s="24">
        <f t="shared" si="27"/>
        <v>0</v>
      </c>
      <c r="AQ46" s="24">
        <f t="shared" si="28"/>
        <v>0</v>
      </c>
      <c r="AR46" s="25">
        <f t="shared" si="29"/>
        <v>0</v>
      </c>
      <c r="AS46" s="24"/>
      <c r="AT46" s="24">
        <f t="shared" si="30"/>
        <v>0</v>
      </c>
      <c r="AU46" s="24">
        <f t="shared" si="31"/>
        <v>0</v>
      </c>
      <c r="AV46" s="24">
        <f t="shared" si="32"/>
        <v>0</v>
      </c>
      <c r="AW46" s="25">
        <f t="shared" si="33"/>
        <v>0</v>
      </c>
      <c r="AX46" s="31"/>
      <c r="AY46" s="24">
        <f t="shared" si="34"/>
        <v>0</v>
      </c>
      <c r="AZ46" s="24">
        <f t="shared" si="35"/>
        <v>0</v>
      </c>
      <c r="BA46" s="24">
        <f t="shared" si="36"/>
        <v>0</v>
      </c>
      <c r="BB46" s="25">
        <f t="shared" si="37"/>
        <v>0</v>
      </c>
      <c r="BC46" s="24">
        <f t="shared" si="38"/>
        <v>0</v>
      </c>
      <c r="BD46" s="25">
        <f t="shared" si="39"/>
        <v>0</v>
      </c>
      <c r="BE46" s="25"/>
      <c r="BF46" s="25">
        <f t="shared" si="40"/>
        <v>0</v>
      </c>
      <c r="BG46" s="26"/>
    </row>
    <row r="47" spans="1:59" ht="25.5" x14ac:dyDescent="0.25">
      <c r="A47" s="33" t="s">
        <v>97</v>
      </c>
      <c r="B47" s="34" t="s">
        <v>98</v>
      </c>
      <c r="C47" s="35" t="s">
        <v>39</v>
      </c>
      <c r="D47" s="36">
        <v>363</v>
      </c>
      <c r="E47" s="28">
        <f t="shared" si="42"/>
        <v>17.2</v>
      </c>
      <c r="F47" s="28">
        <v>9</v>
      </c>
      <c r="G47" s="37">
        <v>5.2</v>
      </c>
      <c r="H47" s="28">
        <v>3</v>
      </c>
      <c r="I47" s="28">
        <f t="shared" si="1"/>
        <v>3267</v>
      </c>
      <c r="J47" s="28">
        <f t="shared" si="2"/>
        <v>1887.6</v>
      </c>
      <c r="K47" s="28">
        <f t="shared" si="3"/>
        <v>1089</v>
      </c>
      <c r="L47" s="28">
        <f t="shared" si="4"/>
        <v>6243.6</v>
      </c>
      <c r="M47" s="24"/>
      <c r="N47" s="25">
        <f t="shared" si="5"/>
        <v>0</v>
      </c>
      <c r="O47" s="30"/>
      <c r="P47" s="24">
        <f t="shared" si="6"/>
        <v>0</v>
      </c>
      <c r="Q47" s="24">
        <f t="shared" si="7"/>
        <v>0</v>
      </c>
      <c r="R47" s="24">
        <f t="shared" si="8"/>
        <v>0</v>
      </c>
      <c r="S47" s="25">
        <f t="shared" si="9"/>
        <v>0</v>
      </c>
      <c r="T47" s="24"/>
      <c r="U47" s="24">
        <f t="shared" si="10"/>
        <v>0</v>
      </c>
      <c r="V47" s="24">
        <f t="shared" si="11"/>
        <v>0</v>
      </c>
      <c r="W47" s="24">
        <f t="shared" si="12"/>
        <v>0</v>
      </c>
      <c r="X47" s="25">
        <f t="shared" si="13"/>
        <v>0</v>
      </c>
      <c r="Y47" s="24"/>
      <c r="Z47" s="24">
        <f t="shared" si="14"/>
        <v>0</v>
      </c>
      <c r="AA47" s="24">
        <f t="shared" si="15"/>
        <v>0</v>
      </c>
      <c r="AB47" s="24">
        <f t="shared" si="16"/>
        <v>0</v>
      </c>
      <c r="AC47" s="25">
        <f t="shared" si="17"/>
        <v>0</v>
      </c>
      <c r="AD47" s="24"/>
      <c r="AE47" s="24">
        <f t="shared" si="18"/>
        <v>0</v>
      </c>
      <c r="AF47" s="24">
        <f t="shared" si="19"/>
        <v>0</v>
      </c>
      <c r="AG47" s="24">
        <f t="shared" si="20"/>
        <v>0</v>
      </c>
      <c r="AH47" s="25">
        <f t="shared" si="21"/>
        <v>0</v>
      </c>
      <c r="AI47" s="24"/>
      <c r="AJ47" s="24">
        <f t="shared" si="22"/>
        <v>0</v>
      </c>
      <c r="AK47" s="24">
        <f t="shared" si="23"/>
        <v>0</v>
      </c>
      <c r="AL47" s="24">
        <f t="shared" si="24"/>
        <v>0</v>
      </c>
      <c r="AM47" s="25">
        <f t="shared" si="25"/>
        <v>0</v>
      </c>
      <c r="AN47" s="24"/>
      <c r="AO47" s="24">
        <f t="shared" si="26"/>
        <v>0</v>
      </c>
      <c r="AP47" s="24">
        <f t="shared" si="27"/>
        <v>0</v>
      </c>
      <c r="AQ47" s="24">
        <f t="shared" si="28"/>
        <v>0</v>
      </c>
      <c r="AR47" s="25">
        <f t="shared" si="29"/>
        <v>0</v>
      </c>
      <c r="AS47" s="24"/>
      <c r="AT47" s="24">
        <f t="shared" si="30"/>
        <v>0</v>
      </c>
      <c r="AU47" s="24">
        <f t="shared" si="31"/>
        <v>0</v>
      </c>
      <c r="AV47" s="24">
        <f t="shared" si="32"/>
        <v>0</v>
      </c>
      <c r="AW47" s="25">
        <f t="shared" si="33"/>
        <v>0</v>
      </c>
      <c r="AX47" s="31"/>
      <c r="AY47" s="24">
        <f t="shared" si="34"/>
        <v>0</v>
      </c>
      <c r="AZ47" s="24">
        <f t="shared" si="35"/>
        <v>0</v>
      </c>
      <c r="BA47" s="24">
        <f t="shared" si="36"/>
        <v>0</v>
      </c>
      <c r="BB47" s="25">
        <f t="shared" si="37"/>
        <v>0</v>
      </c>
      <c r="BC47" s="24">
        <f t="shared" si="38"/>
        <v>0</v>
      </c>
      <c r="BD47" s="25">
        <f t="shared" si="39"/>
        <v>0</v>
      </c>
      <c r="BE47" s="25"/>
      <c r="BF47" s="25">
        <f t="shared" si="40"/>
        <v>0</v>
      </c>
      <c r="BG47" s="26">
        <f t="shared" si="41"/>
        <v>0</v>
      </c>
    </row>
    <row r="48" spans="1:59" ht="25.5" x14ac:dyDescent="0.25">
      <c r="A48" s="33" t="s">
        <v>99</v>
      </c>
      <c r="B48" s="34" t="s">
        <v>100</v>
      </c>
      <c r="C48" s="35" t="s">
        <v>39</v>
      </c>
      <c r="D48" s="36">
        <v>112.5</v>
      </c>
      <c r="E48" s="28">
        <f t="shared" si="42"/>
        <v>18</v>
      </c>
      <c r="F48" s="28">
        <v>9</v>
      </c>
      <c r="G48" s="37">
        <v>6</v>
      </c>
      <c r="H48" s="28">
        <v>3</v>
      </c>
      <c r="I48" s="28">
        <f t="shared" si="1"/>
        <v>1012.5</v>
      </c>
      <c r="J48" s="28">
        <f t="shared" si="2"/>
        <v>675</v>
      </c>
      <c r="K48" s="28">
        <f t="shared" si="3"/>
        <v>337.5</v>
      </c>
      <c r="L48" s="28">
        <f t="shared" si="4"/>
        <v>2025</v>
      </c>
      <c r="M48" s="24"/>
      <c r="N48" s="25">
        <f t="shared" si="5"/>
        <v>0</v>
      </c>
      <c r="O48" s="30"/>
      <c r="P48" s="24">
        <f t="shared" si="6"/>
        <v>0</v>
      </c>
      <c r="Q48" s="24">
        <f t="shared" si="7"/>
        <v>0</v>
      </c>
      <c r="R48" s="24">
        <f t="shared" si="8"/>
        <v>0</v>
      </c>
      <c r="S48" s="25">
        <f t="shared" si="9"/>
        <v>0</v>
      </c>
      <c r="T48" s="24"/>
      <c r="U48" s="24">
        <f t="shared" si="10"/>
        <v>0</v>
      </c>
      <c r="V48" s="24">
        <f t="shared" si="11"/>
        <v>0</v>
      </c>
      <c r="W48" s="24">
        <f t="shared" si="12"/>
        <v>0</v>
      </c>
      <c r="X48" s="25">
        <f t="shared" si="13"/>
        <v>0</v>
      </c>
      <c r="Y48" s="24"/>
      <c r="Z48" s="24">
        <f t="shared" si="14"/>
        <v>0</v>
      </c>
      <c r="AA48" s="24">
        <f t="shared" si="15"/>
        <v>0</v>
      </c>
      <c r="AB48" s="24">
        <f t="shared" si="16"/>
        <v>0</v>
      </c>
      <c r="AC48" s="25">
        <f t="shared" si="17"/>
        <v>0</v>
      </c>
      <c r="AD48" s="24"/>
      <c r="AE48" s="24">
        <f t="shared" si="18"/>
        <v>0</v>
      </c>
      <c r="AF48" s="24">
        <f t="shared" si="19"/>
        <v>0</v>
      </c>
      <c r="AG48" s="24">
        <f t="shared" si="20"/>
        <v>0</v>
      </c>
      <c r="AH48" s="25">
        <f t="shared" si="21"/>
        <v>0</v>
      </c>
      <c r="AI48" s="24"/>
      <c r="AJ48" s="24">
        <f t="shared" si="22"/>
        <v>0</v>
      </c>
      <c r="AK48" s="24">
        <f t="shared" si="23"/>
        <v>0</v>
      </c>
      <c r="AL48" s="24">
        <f t="shared" si="24"/>
        <v>0</v>
      </c>
      <c r="AM48" s="25">
        <f t="shared" si="25"/>
        <v>0</v>
      </c>
      <c r="AN48" s="24"/>
      <c r="AO48" s="24">
        <f t="shared" si="26"/>
        <v>0</v>
      </c>
      <c r="AP48" s="24">
        <f t="shared" si="27"/>
        <v>0</v>
      </c>
      <c r="AQ48" s="24">
        <f t="shared" si="28"/>
        <v>0</v>
      </c>
      <c r="AR48" s="25">
        <f t="shared" si="29"/>
        <v>0</v>
      </c>
      <c r="AS48" s="24"/>
      <c r="AT48" s="24">
        <f t="shared" si="30"/>
        <v>0</v>
      </c>
      <c r="AU48" s="24">
        <f t="shared" si="31"/>
        <v>0</v>
      </c>
      <c r="AV48" s="24">
        <f t="shared" si="32"/>
        <v>0</v>
      </c>
      <c r="AW48" s="25">
        <f t="shared" si="33"/>
        <v>0</v>
      </c>
      <c r="AX48" s="31"/>
      <c r="AY48" s="24">
        <f t="shared" si="34"/>
        <v>0</v>
      </c>
      <c r="AZ48" s="24">
        <f t="shared" si="35"/>
        <v>0</v>
      </c>
      <c r="BA48" s="24">
        <f t="shared" si="36"/>
        <v>0</v>
      </c>
      <c r="BB48" s="25">
        <f t="shared" si="37"/>
        <v>0</v>
      </c>
      <c r="BC48" s="24">
        <f t="shared" si="38"/>
        <v>0</v>
      </c>
      <c r="BD48" s="25">
        <f t="shared" si="39"/>
        <v>0</v>
      </c>
      <c r="BE48" s="25"/>
      <c r="BF48" s="25">
        <f t="shared" si="40"/>
        <v>0</v>
      </c>
      <c r="BG48" s="26">
        <f t="shared" si="41"/>
        <v>0</v>
      </c>
    </row>
    <row r="49" spans="1:59" x14ac:dyDescent="0.25">
      <c r="A49" s="33" t="s">
        <v>101</v>
      </c>
      <c r="B49" s="40" t="s">
        <v>102</v>
      </c>
      <c r="C49" s="35" t="s">
        <v>39</v>
      </c>
      <c r="D49" s="36">
        <v>21</v>
      </c>
      <c r="E49" s="28">
        <f t="shared" si="0"/>
        <v>19.2</v>
      </c>
      <c r="F49" s="28">
        <v>9</v>
      </c>
      <c r="G49" s="37">
        <v>7.2</v>
      </c>
      <c r="H49" s="28">
        <v>3</v>
      </c>
      <c r="I49" s="28">
        <f t="shared" si="1"/>
        <v>189</v>
      </c>
      <c r="J49" s="28">
        <f t="shared" si="2"/>
        <v>151.19999999999999</v>
      </c>
      <c r="K49" s="28">
        <f t="shared" si="3"/>
        <v>63</v>
      </c>
      <c r="L49" s="28">
        <f t="shared" si="4"/>
        <v>403.2</v>
      </c>
      <c r="M49" s="24"/>
      <c r="N49" s="25">
        <f t="shared" si="5"/>
        <v>0</v>
      </c>
      <c r="O49" s="30"/>
      <c r="P49" s="24">
        <f t="shared" si="6"/>
        <v>0</v>
      </c>
      <c r="Q49" s="24">
        <f t="shared" si="7"/>
        <v>0</v>
      </c>
      <c r="R49" s="24">
        <f t="shared" si="8"/>
        <v>0</v>
      </c>
      <c r="S49" s="25">
        <f t="shared" si="9"/>
        <v>0</v>
      </c>
      <c r="T49" s="24"/>
      <c r="U49" s="24">
        <f t="shared" si="10"/>
        <v>0</v>
      </c>
      <c r="V49" s="24">
        <f t="shared" si="11"/>
        <v>0</v>
      </c>
      <c r="W49" s="24">
        <f t="shared" si="12"/>
        <v>0</v>
      </c>
      <c r="X49" s="25">
        <f t="shared" si="13"/>
        <v>0</v>
      </c>
      <c r="Y49" s="24"/>
      <c r="Z49" s="24">
        <f t="shared" si="14"/>
        <v>0</v>
      </c>
      <c r="AA49" s="24">
        <f t="shared" si="15"/>
        <v>0</v>
      </c>
      <c r="AB49" s="24">
        <f t="shared" si="16"/>
        <v>0</v>
      </c>
      <c r="AC49" s="25">
        <f t="shared" si="17"/>
        <v>0</v>
      </c>
      <c r="AD49" s="24"/>
      <c r="AE49" s="24">
        <f t="shared" si="18"/>
        <v>0</v>
      </c>
      <c r="AF49" s="24">
        <f t="shared" si="19"/>
        <v>0</v>
      </c>
      <c r="AG49" s="24">
        <f t="shared" si="20"/>
        <v>0</v>
      </c>
      <c r="AH49" s="25">
        <f t="shared" si="21"/>
        <v>0</v>
      </c>
      <c r="AI49" s="24"/>
      <c r="AJ49" s="24">
        <f t="shared" si="22"/>
        <v>0</v>
      </c>
      <c r="AK49" s="24">
        <f t="shared" si="23"/>
        <v>0</v>
      </c>
      <c r="AL49" s="24">
        <f t="shared" si="24"/>
        <v>0</v>
      </c>
      <c r="AM49" s="25">
        <f t="shared" si="25"/>
        <v>0</v>
      </c>
      <c r="AN49" s="24"/>
      <c r="AO49" s="24">
        <f t="shared" si="26"/>
        <v>0</v>
      </c>
      <c r="AP49" s="24">
        <f t="shared" si="27"/>
        <v>0</v>
      </c>
      <c r="AQ49" s="24">
        <f t="shared" si="28"/>
        <v>0</v>
      </c>
      <c r="AR49" s="25">
        <f t="shared" si="29"/>
        <v>0</v>
      </c>
      <c r="AS49" s="24"/>
      <c r="AT49" s="24">
        <f t="shared" si="30"/>
        <v>0</v>
      </c>
      <c r="AU49" s="24">
        <f t="shared" si="31"/>
        <v>0</v>
      </c>
      <c r="AV49" s="24">
        <f t="shared" si="32"/>
        <v>0</v>
      </c>
      <c r="AW49" s="25">
        <f t="shared" si="33"/>
        <v>0</v>
      </c>
      <c r="AX49" s="31"/>
      <c r="AY49" s="24">
        <f t="shared" si="34"/>
        <v>0</v>
      </c>
      <c r="AZ49" s="24">
        <f t="shared" si="35"/>
        <v>0</v>
      </c>
      <c r="BA49" s="24">
        <f t="shared" si="36"/>
        <v>0</v>
      </c>
      <c r="BB49" s="25">
        <f t="shared" si="37"/>
        <v>0</v>
      </c>
      <c r="BC49" s="24">
        <f t="shared" si="38"/>
        <v>0</v>
      </c>
      <c r="BD49" s="25">
        <f t="shared" si="39"/>
        <v>0</v>
      </c>
      <c r="BE49" s="25"/>
      <c r="BF49" s="25">
        <f t="shared" si="40"/>
        <v>0</v>
      </c>
      <c r="BG49" s="26">
        <f t="shared" si="41"/>
        <v>0</v>
      </c>
    </row>
    <row r="50" spans="1:59" ht="25.5" x14ac:dyDescent="0.25">
      <c r="A50" s="33" t="s">
        <v>103</v>
      </c>
      <c r="B50" s="34" t="s">
        <v>104</v>
      </c>
      <c r="C50" s="35" t="s">
        <v>39</v>
      </c>
      <c r="D50" s="36">
        <v>294</v>
      </c>
      <c r="E50" s="28">
        <f t="shared" si="0"/>
        <v>12.879999999999999</v>
      </c>
      <c r="F50" s="28">
        <v>6.68</v>
      </c>
      <c r="G50" s="37">
        <v>3.2</v>
      </c>
      <c r="H50" s="28">
        <v>3</v>
      </c>
      <c r="I50" s="28">
        <f t="shared" si="1"/>
        <v>1963.92</v>
      </c>
      <c r="J50" s="28">
        <f t="shared" si="2"/>
        <v>940.8</v>
      </c>
      <c r="K50" s="28">
        <f t="shared" si="3"/>
        <v>882</v>
      </c>
      <c r="L50" s="28">
        <f t="shared" si="4"/>
        <v>3786.7200000000003</v>
      </c>
      <c r="M50" s="24"/>
      <c r="N50" s="25">
        <f t="shared" si="5"/>
        <v>0</v>
      </c>
      <c r="O50" s="30"/>
      <c r="P50" s="24">
        <f t="shared" si="6"/>
        <v>0</v>
      </c>
      <c r="Q50" s="24">
        <f t="shared" si="7"/>
        <v>0</v>
      </c>
      <c r="R50" s="24">
        <f t="shared" si="8"/>
        <v>0</v>
      </c>
      <c r="S50" s="25">
        <f t="shared" si="9"/>
        <v>0</v>
      </c>
      <c r="T50" s="24"/>
      <c r="U50" s="24">
        <f t="shared" si="10"/>
        <v>0</v>
      </c>
      <c r="V50" s="24">
        <f t="shared" si="11"/>
        <v>0</v>
      </c>
      <c r="W50" s="24">
        <f t="shared" si="12"/>
        <v>0</v>
      </c>
      <c r="X50" s="25">
        <f t="shared" si="13"/>
        <v>0</v>
      </c>
      <c r="Y50" s="24"/>
      <c r="Z50" s="24">
        <f t="shared" si="14"/>
        <v>0</v>
      </c>
      <c r="AA50" s="24">
        <f t="shared" si="15"/>
        <v>0</v>
      </c>
      <c r="AB50" s="24">
        <f t="shared" si="16"/>
        <v>0</v>
      </c>
      <c r="AC50" s="25">
        <f t="shared" si="17"/>
        <v>0</v>
      </c>
      <c r="AD50" s="24"/>
      <c r="AE50" s="24">
        <f t="shared" si="18"/>
        <v>0</v>
      </c>
      <c r="AF50" s="24">
        <f t="shared" si="19"/>
        <v>0</v>
      </c>
      <c r="AG50" s="24">
        <f t="shared" si="20"/>
        <v>0</v>
      </c>
      <c r="AH50" s="25">
        <f t="shared" si="21"/>
        <v>0</v>
      </c>
      <c r="AI50" s="24"/>
      <c r="AJ50" s="24">
        <f t="shared" si="22"/>
        <v>0</v>
      </c>
      <c r="AK50" s="24">
        <f t="shared" si="23"/>
        <v>0</v>
      </c>
      <c r="AL50" s="24">
        <f t="shared" si="24"/>
        <v>0</v>
      </c>
      <c r="AM50" s="25">
        <f t="shared" si="25"/>
        <v>0</v>
      </c>
      <c r="AN50" s="24"/>
      <c r="AO50" s="24">
        <f t="shared" si="26"/>
        <v>0</v>
      </c>
      <c r="AP50" s="24">
        <f t="shared" si="27"/>
        <v>0</v>
      </c>
      <c r="AQ50" s="24">
        <f t="shared" si="28"/>
        <v>0</v>
      </c>
      <c r="AR50" s="25">
        <f t="shared" si="29"/>
        <v>0</v>
      </c>
      <c r="AS50" s="24"/>
      <c r="AT50" s="24">
        <f t="shared" si="30"/>
        <v>0</v>
      </c>
      <c r="AU50" s="24">
        <f t="shared" si="31"/>
        <v>0</v>
      </c>
      <c r="AV50" s="24">
        <f t="shared" si="32"/>
        <v>0</v>
      </c>
      <c r="AW50" s="25">
        <f t="shared" si="33"/>
        <v>0</v>
      </c>
      <c r="AX50" s="31"/>
      <c r="AY50" s="24">
        <f t="shared" si="34"/>
        <v>0</v>
      </c>
      <c r="AZ50" s="24">
        <f t="shared" si="35"/>
        <v>0</v>
      </c>
      <c r="BA50" s="24">
        <f t="shared" si="36"/>
        <v>0</v>
      </c>
      <c r="BB50" s="25">
        <f t="shared" si="37"/>
        <v>0</v>
      </c>
      <c r="BC50" s="24">
        <f t="shared" si="38"/>
        <v>0</v>
      </c>
      <c r="BD50" s="25">
        <f t="shared" si="39"/>
        <v>0</v>
      </c>
      <c r="BE50" s="25"/>
      <c r="BF50" s="25">
        <f t="shared" si="40"/>
        <v>0</v>
      </c>
      <c r="BG50" s="26">
        <f t="shared" si="41"/>
        <v>0</v>
      </c>
    </row>
    <row r="51" spans="1:59" x14ac:dyDescent="0.25">
      <c r="A51" s="20" t="s">
        <v>105</v>
      </c>
      <c r="B51" s="21" t="s">
        <v>106</v>
      </c>
      <c r="C51" s="21" t="s">
        <v>44</v>
      </c>
      <c r="D51" s="22">
        <v>28</v>
      </c>
      <c r="E51" s="28">
        <f t="shared" si="0"/>
        <v>0</v>
      </c>
      <c r="F51" s="28">
        <v>0</v>
      </c>
      <c r="G51" s="37">
        <v>0</v>
      </c>
      <c r="H51" s="28">
        <v>0</v>
      </c>
      <c r="I51" s="28">
        <f t="shared" si="1"/>
        <v>0</v>
      </c>
      <c r="J51" s="28">
        <f t="shared" si="2"/>
        <v>0</v>
      </c>
      <c r="K51" s="28">
        <f t="shared" si="3"/>
        <v>0</v>
      </c>
      <c r="L51" s="28">
        <f t="shared" si="4"/>
        <v>0</v>
      </c>
      <c r="M51" s="24"/>
      <c r="N51" s="25">
        <f t="shared" si="5"/>
        <v>0</v>
      </c>
      <c r="O51" s="30"/>
      <c r="P51" s="24">
        <f t="shared" si="6"/>
        <v>0</v>
      </c>
      <c r="Q51" s="24">
        <f t="shared" si="7"/>
        <v>0</v>
      </c>
      <c r="R51" s="24">
        <f t="shared" si="8"/>
        <v>0</v>
      </c>
      <c r="S51" s="25">
        <f t="shared" si="9"/>
        <v>0</v>
      </c>
      <c r="T51" s="24"/>
      <c r="U51" s="24">
        <f t="shared" si="10"/>
        <v>0</v>
      </c>
      <c r="V51" s="24">
        <f t="shared" si="11"/>
        <v>0</v>
      </c>
      <c r="W51" s="24">
        <f t="shared" si="12"/>
        <v>0</v>
      </c>
      <c r="X51" s="25">
        <f t="shared" si="13"/>
        <v>0</v>
      </c>
      <c r="Y51" s="24"/>
      <c r="Z51" s="24">
        <f t="shared" si="14"/>
        <v>0</v>
      </c>
      <c r="AA51" s="24">
        <f t="shared" si="15"/>
        <v>0</v>
      </c>
      <c r="AB51" s="24">
        <f t="shared" si="16"/>
        <v>0</v>
      </c>
      <c r="AC51" s="25">
        <f t="shared" si="17"/>
        <v>0</v>
      </c>
      <c r="AD51" s="24"/>
      <c r="AE51" s="24">
        <f t="shared" si="18"/>
        <v>0</v>
      </c>
      <c r="AF51" s="24">
        <f t="shared" si="19"/>
        <v>0</v>
      </c>
      <c r="AG51" s="24">
        <f t="shared" si="20"/>
        <v>0</v>
      </c>
      <c r="AH51" s="25">
        <f t="shared" si="21"/>
        <v>0</v>
      </c>
      <c r="AI51" s="24"/>
      <c r="AJ51" s="24">
        <f t="shared" si="22"/>
        <v>0</v>
      </c>
      <c r="AK51" s="24">
        <f t="shared" si="23"/>
        <v>0</v>
      </c>
      <c r="AL51" s="24">
        <f t="shared" si="24"/>
        <v>0</v>
      </c>
      <c r="AM51" s="25">
        <f t="shared" si="25"/>
        <v>0</v>
      </c>
      <c r="AN51" s="24"/>
      <c r="AO51" s="24">
        <f t="shared" si="26"/>
        <v>0</v>
      </c>
      <c r="AP51" s="24">
        <f t="shared" si="27"/>
        <v>0</v>
      </c>
      <c r="AQ51" s="24">
        <f t="shared" si="28"/>
        <v>0</v>
      </c>
      <c r="AR51" s="25">
        <f t="shared" si="29"/>
        <v>0</v>
      </c>
      <c r="AS51" s="24"/>
      <c r="AT51" s="24">
        <f t="shared" si="30"/>
        <v>0</v>
      </c>
      <c r="AU51" s="24">
        <f t="shared" si="31"/>
        <v>0</v>
      </c>
      <c r="AV51" s="24">
        <f t="shared" si="32"/>
        <v>0</v>
      </c>
      <c r="AW51" s="25">
        <f t="shared" si="33"/>
        <v>0</v>
      </c>
      <c r="AX51" s="31"/>
      <c r="AY51" s="24">
        <f t="shared" si="34"/>
        <v>0</v>
      </c>
      <c r="AZ51" s="24">
        <f t="shared" si="35"/>
        <v>0</v>
      </c>
      <c r="BA51" s="24">
        <f t="shared" si="36"/>
        <v>0</v>
      </c>
      <c r="BB51" s="25">
        <f t="shared" si="37"/>
        <v>0</v>
      </c>
      <c r="BC51" s="24">
        <f t="shared" si="38"/>
        <v>0</v>
      </c>
      <c r="BD51" s="25">
        <f t="shared" si="39"/>
        <v>0</v>
      </c>
      <c r="BE51" s="25"/>
      <c r="BF51" s="25">
        <f t="shared" si="40"/>
        <v>0</v>
      </c>
      <c r="BG51" s="26"/>
    </row>
    <row r="52" spans="1:59" x14ac:dyDescent="0.25">
      <c r="A52" s="33" t="s">
        <v>107</v>
      </c>
      <c r="B52" s="34" t="s">
        <v>108</v>
      </c>
      <c r="C52" s="35" t="s">
        <v>44</v>
      </c>
      <c r="D52" s="41">
        <v>5</v>
      </c>
      <c r="E52" s="28">
        <f t="shared" si="0"/>
        <v>48.13</v>
      </c>
      <c r="F52" s="28">
        <v>5.04</v>
      </c>
      <c r="G52" s="37">
        <v>30.19</v>
      </c>
      <c r="H52" s="28">
        <v>12.9</v>
      </c>
      <c r="I52" s="28">
        <f t="shared" si="1"/>
        <v>25.2</v>
      </c>
      <c r="J52" s="28">
        <f t="shared" si="2"/>
        <v>150.94999999999999</v>
      </c>
      <c r="K52" s="28">
        <f t="shared" si="3"/>
        <v>64.5</v>
      </c>
      <c r="L52" s="28">
        <f t="shared" si="4"/>
        <v>240.64999999999998</v>
      </c>
      <c r="M52" s="24"/>
      <c r="N52" s="25">
        <f t="shared" si="5"/>
        <v>0</v>
      </c>
      <c r="O52" s="30"/>
      <c r="P52" s="24">
        <f t="shared" si="6"/>
        <v>0</v>
      </c>
      <c r="Q52" s="24">
        <f t="shared" si="7"/>
        <v>0</v>
      </c>
      <c r="R52" s="24">
        <f t="shared" si="8"/>
        <v>0</v>
      </c>
      <c r="S52" s="25">
        <f t="shared" si="9"/>
        <v>0</v>
      </c>
      <c r="T52" s="24"/>
      <c r="U52" s="24">
        <f t="shared" si="10"/>
        <v>0</v>
      </c>
      <c r="V52" s="24">
        <f t="shared" si="11"/>
        <v>0</v>
      </c>
      <c r="W52" s="24">
        <f t="shared" si="12"/>
        <v>0</v>
      </c>
      <c r="X52" s="25">
        <f t="shared" si="13"/>
        <v>0</v>
      </c>
      <c r="Y52" s="24"/>
      <c r="Z52" s="24">
        <f t="shared" si="14"/>
        <v>0</v>
      </c>
      <c r="AA52" s="24">
        <f t="shared" si="15"/>
        <v>0</v>
      </c>
      <c r="AB52" s="24">
        <f t="shared" si="16"/>
        <v>0</v>
      </c>
      <c r="AC52" s="25">
        <f t="shared" si="17"/>
        <v>0</v>
      </c>
      <c r="AD52" s="24"/>
      <c r="AE52" s="24">
        <f t="shared" si="18"/>
        <v>0</v>
      </c>
      <c r="AF52" s="24">
        <f t="shared" si="19"/>
        <v>0</v>
      </c>
      <c r="AG52" s="24">
        <f t="shared" si="20"/>
        <v>0</v>
      </c>
      <c r="AH52" s="25">
        <f t="shared" si="21"/>
        <v>0</v>
      </c>
      <c r="AI52" s="24"/>
      <c r="AJ52" s="24">
        <f t="shared" si="22"/>
        <v>0</v>
      </c>
      <c r="AK52" s="24">
        <f t="shared" si="23"/>
        <v>0</v>
      </c>
      <c r="AL52" s="24">
        <f t="shared" si="24"/>
        <v>0</v>
      </c>
      <c r="AM52" s="25">
        <f t="shared" si="25"/>
        <v>0</v>
      </c>
      <c r="AN52" s="24"/>
      <c r="AO52" s="24">
        <f t="shared" si="26"/>
        <v>0</v>
      </c>
      <c r="AP52" s="24">
        <f t="shared" si="27"/>
        <v>0</v>
      </c>
      <c r="AQ52" s="24">
        <f t="shared" si="28"/>
        <v>0</v>
      </c>
      <c r="AR52" s="25">
        <f t="shared" si="29"/>
        <v>0</v>
      </c>
      <c r="AS52" s="24"/>
      <c r="AT52" s="24">
        <f t="shared" si="30"/>
        <v>0</v>
      </c>
      <c r="AU52" s="24">
        <f t="shared" si="31"/>
        <v>0</v>
      </c>
      <c r="AV52" s="24">
        <f t="shared" si="32"/>
        <v>0</v>
      </c>
      <c r="AW52" s="25">
        <f t="shared" si="33"/>
        <v>0</v>
      </c>
      <c r="AX52" s="31"/>
      <c r="AY52" s="24">
        <f t="shared" si="34"/>
        <v>0</v>
      </c>
      <c r="AZ52" s="24">
        <f t="shared" si="35"/>
        <v>0</v>
      </c>
      <c r="BA52" s="24">
        <f t="shared" si="36"/>
        <v>0</v>
      </c>
      <c r="BB52" s="25">
        <f t="shared" si="37"/>
        <v>0</v>
      </c>
      <c r="BC52" s="24">
        <f t="shared" si="38"/>
        <v>0</v>
      </c>
      <c r="BD52" s="25">
        <f t="shared" si="39"/>
        <v>0</v>
      </c>
      <c r="BE52" s="25"/>
      <c r="BF52" s="25">
        <f t="shared" si="40"/>
        <v>0</v>
      </c>
      <c r="BG52" s="26">
        <f t="shared" si="41"/>
        <v>0</v>
      </c>
    </row>
    <row r="53" spans="1:59" x14ac:dyDescent="0.25">
      <c r="A53" s="33" t="s">
        <v>109</v>
      </c>
      <c r="B53" s="34" t="s">
        <v>110</v>
      </c>
      <c r="C53" s="35" t="s">
        <v>44</v>
      </c>
      <c r="D53" s="41">
        <v>1</v>
      </c>
      <c r="E53" s="28">
        <f t="shared" si="0"/>
        <v>50.19</v>
      </c>
      <c r="F53" s="28">
        <v>5.6</v>
      </c>
      <c r="G53" s="37">
        <v>30.59</v>
      </c>
      <c r="H53" s="28">
        <v>14</v>
      </c>
      <c r="I53" s="28">
        <f t="shared" si="1"/>
        <v>5.6</v>
      </c>
      <c r="J53" s="28">
        <f t="shared" si="2"/>
        <v>30.59</v>
      </c>
      <c r="K53" s="28">
        <f t="shared" si="3"/>
        <v>14</v>
      </c>
      <c r="L53" s="28">
        <f t="shared" si="4"/>
        <v>50.19</v>
      </c>
      <c r="M53" s="24"/>
      <c r="N53" s="25">
        <f t="shared" si="5"/>
        <v>0</v>
      </c>
      <c r="O53" s="30"/>
      <c r="P53" s="24">
        <f t="shared" si="6"/>
        <v>0</v>
      </c>
      <c r="Q53" s="24">
        <f t="shared" si="7"/>
        <v>0</v>
      </c>
      <c r="R53" s="24">
        <f t="shared" si="8"/>
        <v>0</v>
      </c>
      <c r="S53" s="25">
        <f t="shared" si="9"/>
        <v>0</v>
      </c>
      <c r="T53" s="24"/>
      <c r="U53" s="24">
        <f t="shared" si="10"/>
        <v>0</v>
      </c>
      <c r="V53" s="24">
        <f t="shared" si="11"/>
        <v>0</v>
      </c>
      <c r="W53" s="24">
        <f t="shared" si="12"/>
        <v>0</v>
      </c>
      <c r="X53" s="25">
        <f t="shared" si="13"/>
        <v>0</v>
      </c>
      <c r="Y53" s="24"/>
      <c r="Z53" s="24">
        <f t="shared" si="14"/>
        <v>0</v>
      </c>
      <c r="AA53" s="24">
        <f t="shared" si="15"/>
        <v>0</v>
      </c>
      <c r="AB53" s="24">
        <f t="shared" si="16"/>
        <v>0</v>
      </c>
      <c r="AC53" s="25">
        <f t="shared" si="17"/>
        <v>0</v>
      </c>
      <c r="AD53" s="24"/>
      <c r="AE53" s="24">
        <f t="shared" si="18"/>
        <v>0</v>
      </c>
      <c r="AF53" s="24">
        <f t="shared" si="19"/>
        <v>0</v>
      </c>
      <c r="AG53" s="24">
        <f t="shared" si="20"/>
        <v>0</v>
      </c>
      <c r="AH53" s="25">
        <f t="shared" si="21"/>
        <v>0</v>
      </c>
      <c r="AI53" s="24"/>
      <c r="AJ53" s="24">
        <f t="shared" si="22"/>
        <v>0</v>
      </c>
      <c r="AK53" s="24">
        <f t="shared" si="23"/>
        <v>0</v>
      </c>
      <c r="AL53" s="24">
        <f t="shared" si="24"/>
        <v>0</v>
      </c>
      <c r="AM53" s="25">
        <f t="shared" si="25"/>
        <v>0</v>
      </c>
      <c r="AN53" s="24"/>
      <c r="AO53" s="24">
        <f t="shared" si="26"/>
        <v>0</v>
      </c>
      <c r="AP53" s="24">
        <f t="shared" si="27"/>
        <v>0</v>
      </c>
      <c r="AQ53" s="24">
        <f t="shared" si="28"/>
        <v>0</v>
      </c>
      <c r="AR53" s="25">
        <f t="shared" si="29"/>
        <v>0</v>
      </c>
      <c r="AS53" s="24"/>
      <c r="AT53" s="24">
        <f t="shared" si="30"/>
        <v>0</v>
      </c>
      <c r="AU53" s="24">
        <f t="shared" si="31"/>
        <v>0</v>
      </c>
      <c r="AV53" s="24">
        <f t="shared" si="32"/>
        <v>0</v>
      </c>
      <c r="AW53" s="25">
        <f t="shared" si="33"/>
        <v>0</v>
      </c>
      <c r="AX53" s="31"/>
      <c r="AY53" s="24">
        <f t="shared" si="34"/>
        <v>0</v>
      </c>
      <c r="AZ53" s="24">
        <f t="shared" si="35"/>
        <v>0</v>
      </c>
      <c r="BA53" s="24">
        <f t="shared" si="36"/>
        <v>0</v>
      </c>
      <c r="BB53" s="25">
        <f t="shared" si="37"/>
        <v>0</v>
      </c>
      <c r="BC53" s="24">
        <f t="shared" si="38"/>
        <v>0</v>
      </c>
      <c r="BD53" s="25">
        <f t="shared" si="39"/>
        <v>0</v>
      </c>
      <c r="BE53" s="25"/>
      <c r="BF53" s="25">
        <f t="shared" si="40"/>
        <v>0</v>
      </c>
      <c r="BG53" s="26">
        <f t="shared" si="41"/>
        <v>0</v>
      </c>
    </row>
    <row r="54" spans="1:59" x14ac:dyDescent="0.25">
      <c r="A54" s="33" t="s">
        <v>111</v>
      </c>
      <c r="B54" s="34" t="s">
        <v>112</v>
      </c>
      <c r="C54" s="35" t="s">
        <v>44</v>
      </c>
      <c r="D54" s="41">
        <v>2</v>
      </c>
      <c r="E54" s="28">
        <f t="shared" si="0"/>
        <v>50.19</v>
      </c>
      <c r="F54" s="28">
        <v>5.6</v>
      </c>
      <c r="G54" s="37">
        <v>30.59</v>
      </c>
      <c r="H54" s="28">
        <v>14</v>
      </c>
      <c r="I54" s="28">
        <f t="shared" si="1"/>
        <v>11.2</v>
      </c>
      <c r="J54" s="28">
        <f t="shared" si="2"/>
        <v>61.18</v>
      </c>
      <c r="K54" s="28">
        <f t="shared" si="3"/>
        <v>28</v>
      </c>
      <c r="L54" s="28">
        <f t="shared" si="4"/>
        <v>100.38</v>
      </c>
      <c r="M54" s="24"/>
      <c r="N54" s="25">
        <f t="shared" si="5"/>
        <v>0</v>
      </c>
      <c r="O54" s="30"/>
      <c r="P54" s="24">
        <f t="shared" si="6"/>
        <v>0</v>
      </c>
      <c r="Q54" s="24">
        <f t="shared" si="7"/>
        <v>0</v>
      </c>
      <c r="R54" s="24">
        <f t="shared" si="8"/>
        <v>0</v>
      </c>
      <c r="S54" s="25">
        <f t="shared" si="9"/>
        <v>0</v>
      </c>
      <c r="T54" s="24"/>
      <c r="U54" s="24">
        <f t="shared" si="10"/>
        <v>0</v>
      </c>
      <c r="V54" s="24">
        <f t="shared" si="11"/>
        <v>0</v>
      </c>
      <c r="W54" s="24">
        <f t="shared" si="12"/>
        <v>0</v>
      </c>
      <c r="X54" s="25">
        <f t="shared" si="13"/>
        <v>0</v>
      </c>
      <c r="Y54" s="24"/>
      <c r="Z54" s="24">
        <f t="shared" si="14"/>
        <v>0</v>
      </c>
      <c r="AA54" s="24">
        <f t="shared" si="15"/>
        <v>0</v>
      </c>
      <c r="AB54" s="24">
        <f t="shared" si="16"/>
        <v>0</v>
      </c>
      <c r="AC54" s="25">
        <f t="shared" si="17"/>
        <v>0</v>
      </c>
      <c r="AD54" s="24"/>
      <c r="AE54" s="24">
        <f t="shared" si="18"/>
        <v>0</v>
      </c>
      <c r="AF54" s="24">
        <f t="shared" si="19"/>
        <v>0</v>
      </c>
      <c r="AG54" s="24">
        <f t="shared" si="20"/>
        <v>0</v>
      </c>
      <c r="AH54" s="25">
        <f t="shared" si="21"/>
        <v>0</v>
      </c>
      <c r="AI54" s="24"/>
      <c r="AJ54" s="24">
        <f t="shared" si="22"/>
        <v>0</v>
      </c>
      <c r="AK54" s="24">
        <f t="shared" si="23"/>
        <v>0</v>
      </c>
      <c r="AL54" s="24">
        <f t="shared" si="24"/>
        <v>0</v>
      </c>
      <c r="AM54" s="25">
        <f t="shared" si="25"/>
        <v>0</v>
      </c>
      <c r="AN54" s="24"/>
      <c r="AO54" s="24">
        <f t="shared" si="26"/>
        <v>0</v>
      </c>
      <c r="AP54" s="24">
        <f t="shared" si="27"/>
        <v>0</v>
      </c>
      <c r="AQ54" s="24">
        <f t="shared" si="28"/>
        <v>0</v>
      </c>
      <c r="AR54" s="25">
        <f t="shared" si="29"/>
        <v>0</v>
      </c>
      <c r="AS54" s="24"/>
      <c r="AT54" s="24">
        <f t="shared" si="30"/>
        <v>0</v>
      </c>
      <c r="AU54" s="24">
        <f t="shared" si="31"/>
        <v>0</v>
      </c>
      <c r="AV54" s="24">
        <f t="shared" si="32"/>
        <v>0</v>
      </c>
      <c r="AW54" s="25">
        <f t="shared" si="33"/>
        <v>0</v>
      </c>
      <c r="AX54" s="31"/>
      <c r="AY54" s="24">
        <f t="shared" si="34"/>
        <v>0</v>
      </c>
      <c r="AZ54" s="24">
        <f t="shared" si="35"/>
        <v>0</v>
      </c>
      <c r="BA54" s="24">
        <f t="shared" si="36"/>
        <v>0</v>
      </c>
      <c r="BB54" s="25">
        <f t="shared" si="37"/>
        <v>0</v>
      </c>
      <c r="BC54" s="24">
        <f t="shared" si="38"/>
        <v>0</v>
      </c>
      <c r="BD54" s="25">
        <f t="shared" si="39"/>
        <v>0</v>
      </c>
      <c r="BE54" s="25"/>
      <c r="BF54" s="25">
        <f t="shared" si="40"/>
        <v>0</v>
      </c>
      <c r="BG54" s="26">
        <f t="shared" si="41"/>
        <v>0</v>
      </c>
    </row>
    <row r="55" spans="1:59" x14ac:dyDescent="0.25">
      <c r="A55" s="33" t="s">
        <v>113</v>
      </c>
      <c r="B55" s="34" t="s">
        <v>114</v>
      </c>
      <c r="C55" s="35" t="s">
        <v>44</v>
      </c>
      <c r="D55" s="41">
        <v>1</v>
      </c>
      <c r="E55" s="28">
        <f t="shared" si="0"/>
        <v>50.19</v>
      </c>
      <c r="F55" s="28">
        <v>5.6</v>
      </c>
      <c r="G55" s="37">
        <v>30.59</v>
      </c>
      <c r="H55" s="28">
        <v>14</v>
      </c>
      <c r="I55" s="28">
        <f t="shared" si="1"/>
        <v>5.6</v>
      </c>
      <c r="J55" s="28">
        <f t="shared" si="2"/>
        <v>30.59</v>
      </c>
      <c r="K55" s="28">
        <f t="shared" si="3"/>
        <v>14</v>
      </c>
      <c r="L55" s="28">
        <f t="shared" si="4"/>
        <v>50.19</v>
      </c>
      <c r="M55" s="24"/>
      <c r="N55" s="25">
        <f t="shared" si="5"/>
        <v>0</v>
      </c>
      <c r="O55" s="30"/>
      <c r="P55" s="24">
        <f t="shared" si="6"/>
        <v>0</v>
      </c>
      <c r="Q55" s="24">
        <f t="shared" si="7"/>
        <v>0</v>
      </c>
      <c r="R55" s="24">
        <f t="shared" si="8"/>
        <v>0</v>
      </c>
      <c r="S55" s="25">
        <f t="shared" si="9"/>
        <v>0</v>
      </c>
      <c r="T55" s="24"/>
      <c r="U55" s="24">
        <f t="shared" si="10"/>
        <v>0</v>
      </c>
      <c r="V55" s="24">
        <f t="shared" si="11"/>
        <v>0</v>
      </c>
      <c r="W55" s="24">
        <f t="shared" si="12"/>
        <v>0</v>
      </c>
      <c r="X55" s="25">
        <f t="shared" si="13"/>
        <v>0</v>
      </c>
      <c r="Y55" s="24"/>
      <c r="Z55" s="24">
        <f t="shared" si="14"/>
        <v>0</v>
      </c>
      <c r="AA55" s="24">
        <f t="shared" si="15"/>
        <v>0</v>
      </c>
      <c r="AB55" s="24">
        <f t="shared" si="16"/>
        <v>0</v>
      </c>
      <c r="AC55" s="25">
        <f t="shared" si="17"/>
        <v>0</v>
      </c>
      <c r="AD55" s="24"/>
      <c r="AE55" s="24">
        <f t="shared" si="18"/>
        <v>0</v>
      </c>
      <c r="AF55" s="24">
        <f t="shared" si="19"/>
        <v>0</v>
      </c>
      <c r="AG55" s="24">
        <f t="shared" si="20"/>
        <v>0</v>
      </c>
      <c r="AH55" s="25">
        <f t="shared" si="21"/>
        <v>0</v>
      </c>
      <c r="AI55" s="24"/>
      <c r="AJ55" s="24">
        <f t="shared" si="22"/>
        <v>0</v>
      </c>
      <c r="AK55" s="24">
        <f t="shared" si="23"/>
        <v>0</v>
      </c>
      <c r="AL55" s="24">
        <f t="shared" si="24"/>
        <v>0</v>
      </c>
      <c r="AM55" s="25">
        <f t="shared" si="25"/>
        <v>0</v>
      </c>
      <c r="AN55" s="24"/>
      <c r="AO55" s="24">
        <f t="shared" si="26"/>
        <v>0</v>
      </c>
      <c r="AP55" s="24">
        <f t="shared" si="27"/>
        <v>0</v>
      </c>
      <c r="AQ55" s="24">
        <f t="shared" si="28"/>
        <v>0</v>
      </c>
      <c r="AR55" s="25">
        <f t="shared" si="29"/>
        <v>0</v>
      </c>
      <c r="AS55" s="24"/>
      <c r="AT55" s="24">
        <f t="shared" si="30"/>
        <v>0</v>
      </c>
      <c r="AU55" s="24">
        <f t="shared" si="31"/>
        <v>0</v>
      </c>
      <c r="AV55" s="24">
        <f t="shared" si="32"/>
        <v>0</v>
      </c>
      <c r="AW55" s="25">
        <f t="shared" si="33"/>
        <v>0</v>
      </c>
      <c r="AX55" s="31"/>
      <c r="AY55" s="24">
        <f t="shared" si="34"/>
        <v>0</v>
      </c>
      <c r="AZ55" s="24">
        <f t="shared" si="35"/>
        <v>0</v>
      </c>
      <c r="BA55" s="24">
        <f t="shared" si="36"/>
        <v>0</v>
      </c>
      <c r="BB55" s="25">
        <f t="shared" si="37"/>
        <v>0</v>
      </c>
      <c r="BC55" s="24">
        <f t="shared" si="38"/>
        <v>0</v>
      </c>
      <c r="BD55" s="25">
        <f t="shared" si="39"/>
        <v>0</v>
      </c>
      <c r="BE55" s="25"/>
      <c r="BF55" s="25">
        <f t="shared" si="40"/>
        <v>0</v>
      </c>
      <c r="BG55" s="26">
        <f t="shared" si="41"/>
        <v>0</v>
      </c>
    </row>
    <row r="56" spans="1:59" x14ac:dyDescent="0.25">
      <c r="A56" s="33" t="s">
        <v>115</v>
      </c>
      <c r="B56" s="34" t="s">
        <v>116</v>
      </c>
      <c r="C56" s="35" t="s">
        <v>44</v>
      </c>
      <c r="D56" s="41">
        <v>1</v>
      </c>
      <c r="E56" s="28">
        <f t="shared" si="0"/>
        <v>50.19</v>
      </c>
      <c r="F56" s="28">
        <v>5.6</v>
      </c>
      <c r="G56" s="37">
        <v>30.59</v>
      </c>
      <c r="H56" s="28">
        <v>14</v>
      </c>
      <c r="I56" s="28">
        <f t="shared" si="1"/>
        <v>5.6</v>
      </c>
      <c r="J56" s="28">
        <f t="shared" si="2"/>
        <v>30.59</v>
      </c>
      <c r="K56" s="28">
        <f t="shared" si="3"/>
        <v>14</v>
      </c>
      <c r="L56" s="28">
        <f t="shared" si="4"/>
        <v>50.19</v>
      </c>
      <c r="M56" s="24"/>
      <c r="N56" s="25">
        <f t="shared" si="5"/>
        <v>0</v>
      </c>
      <c r="O56" s="30"/>
      <c r="P56" s="24">
        <f t="shared" si="6"/>
        <v>0</v>
      </c>
      <c r="Q56" s="24">
        <f t="shared" si="7"/>
        <v>0</v>
      </c>
      <c r="R56" s="24">
        <f t="shared" si="8"/>
        <v>0</v>
      </c>
      <c r="S56" s="25">
        <f t="shared" si="9"/>
        <v>0</v>
      </c>
      <c r="T56" s="24"/>
      <c r="U56" s="24">
        <f t="shared" si="10"/>
        <v>0</v>
      </c>
      <c r="V56" s="24">
        <f t="shared" si="11"/>
        <v>0</v>
      </c>
      <c r="W56" s="24">
        <f t="shared" si="12"/>
        <v>0</v>
      </c>
      <c r="X56" s="25">
        <f t="shared" si="13"/>
        <v>0</v>
      </c>
      <c r="Y56" s="24"/>
      <c r="Z56" s="24">
        <f t="shared" si="14"/>
        <v>0</v>
      </c>
      <c r="AA56" s="24">
        <f t="shared" si="15"/>
        <v>0</v>
      </c>
      <c r="AB56" s="24">
        <f t="shared" si="16"/>
        <v>0</v>
      </c>
      <c r="AC56" s="25">
        <f t="shared" si="17"/>
        <v>0</v>
      </c>
      <c r="AD56" s="24"/>
      <c r="AE56" s="24">
        <f t="shared" si="18"/>
        <v>0</v>
      </c>
      <c r="AF56" s="24">
        <f t="shared" si="19"/>
        <v>0</v>
      </c>
      <c r="AG56" s="24">
        <f t="shared" si="20"/>
        <v>0</v>
      </c>
      <c r="AH56" s="25">
        <f t="shared" si="21"/>
        <v>0</v>
      </c>
      <c r="AI56" s="24"/>
      <c r="AJ56" s="24">
        <f t="shared" si="22"/>
        <v>0</v>
      </c>
      <c r="AK56" s="24">
        <f t="shared" si="23"/>
        <v>0</v>
      </c>
      <c r="AL56" s="24">
        <f t="shared" si="24"/>
        <v>0</v>
      </c>
      <c r="AM56" s="25">
        <f t="shared" si="25"/>
        <v>0</v>
      </c>
      <c r="AN56" s="24"/>
      <c r="AO56" s="24">
        <f t="shared" si="26"/>
        <v>0</v>
      </c>
      <c r="AP56" s="24">
        <f t="shared" si="27"/>
        <v>0</v>
      </c>
      <c r="AQ56" s="24">
        <f t="shared" si="28"/>
        <v>0</v>
      </c>
      <c r="AR56" s="25">
        <f t="shared" si="29"/>
        <v>0</v>
      </c>
      <c r="AS56" s="24"/>
      <c r="AT56" s="24">
        <f t="shared" si="30"/>
        <v>0</v>
      </c>
      <c r="AU56" s="24">
        <f t="shared" si="31"/>
        <v>0</v>
      </c>
      <c r="AV56" s="24">
        <f t="shared" si="32"/>
        <v>0</v>
      </c>
      <c r="AW56" s="25">
        <f t="shared" si="33"/>
        <v>0</v>
      </c>
      <c r="AX56" s="31"/>
      <c r="AY56" s="24">
        <f t="shared" si="34"/>
        <v>0</v>
      </c>
      <c r="AZ56" s="24">
        <f t="shared" si="35"/>
        <v>0</v>
      </c>
      <c r="BA56" s="24">
        <f t="shared" si="36"/>
        <v>0</v>
      </c>
      <c r="BB56" s="25">
        <f t="shared" si="37"/>
        <v>0</v>
      </c>
      <c r="BC56" s="24">
        <f t="shared" si="38"/>
        <v>0</v>
      </c>
      <c r="BD56" s="25">
        <f t="shared" si="39"/>
        <v>0</v>
      </c>
      <c r="BE56" s="25"/>
      <c r="BF56" s="25">
        <f t="shared" si="40"/>
        <v>0</v>
      </c>
      <c r="BG56" s="26">
        <f t="shared" si="41"/>
        <v>0</v>
      </c>
    </row>
    <row r="57" spans="1:59" x14ac:dyDescent="0.25">
      <c r="A57" s="33" t="s">
        <v>117</v>
      </c>
      <c r="B57" s="34" t="s">
        <v>118</v>
      </c>
      <c r="C57" s="35" t="s">
        <v>44</v>
      </c>
      <c r="D57" s="41">
        <v>2</v>
      </c>
      <c r="E57" s="28">
        <f t="shared" si="0"/>
        <v>50.19</v>
      </c>
      <c r="F57" s="28">
        <v>5.6</v>
      </c>
      <c r="G57" s="37">
        <v>30.59</v>
      </c>
      <c r="H57" s="28">
        <v>14</v>
      </c>
      <c r="I57" s="28">
        <f t="shared" si="1"/>
        <v>11.2</v>
      </c>
      <c r="J57" s="28">
        <f t="shared" si="2"/>
        <v>61.18</v>
      </c>
      <c r="K57" s="28">
        <f t="shared" si="3"/>
        <v>28</v>
      </c>
      <c r="L57" s="28">
        <f t="shared" si="4"/>
        <v>100.38</v>
      </c>
      <c r="M57" s="24"/>
      <c r="N57" s="25">
        <f t="shared" si="5"/>
        <v>0</v>
      </c>
      <c r="O57" s="30"/>
      <c r="P57" s="24">
        <f t="shared" si="6"/>
        <v>0</v>
      </c>
      <c r="Q57" s="24">
        <f t="shared" si="7"/>
        <v>0</v>
      </c>
      <c r="R57" s="24">
        <f t="shared" si="8"/>
        <v>0</v>
      </c>
      <c r="S57" s="25">
        <f t="shared" si="9"/>
        <v>0</v>
      </c>
      <c r="T57" s="24"/>
      <c r="U57" s="24">
        <f t="shared" si="10"/>
        <v>0</v>
      </c>
      <c r="V57" s="24">
        <f t="shared" si="11"/>
        <v>0</v>
      </c>
      <c r="W57" s="24">
        <f t="shared" si="12"/>
        <v>0</v>
      </c>
      <c r="X57" s="25">
        <f t="shared" si="13"/>
        <v>0</v>
      </c>
      <c r="Y57" s="24"/>
      <c r="Z57" s="24">
        <f t="shared" si="14"/>
        <v>0</v>
      </c>
      <c r="AA57" s="24">
        <f t="shared" si="15"/>
        <v>0</v>
      </c>
      <c r="AB57" s="24">
        <f t="shared" si="16"/>
        <v>0</v>
      </c>
      <c r="AC57" s="25">
        <f t="shared" si="17"/>
        <v>0</v>
      </c>
      <c r="AD57" s="24"/>
      <c r="AE57" s="24">
        <f t="shared" si="18"/>
        <v>0</v>
      </c>
      <c r="AF57" s="24">
        <f t="shared" si="19"/>
        <v>0</v>
      </c>
      <c r="AG57" s="24">
        <f t="shared" si="20"/>
        <v>0</v>
      </c>
      <c r="AH57" s="25">
        <f t="shared" si="21"/>
        <v>0</v>
      </c>
      <c r="AI57" s="24"/>
      <c r="AJ57" s="24">
        <f t="shared" si="22"/>
        <v>0</v>
      </c>
      <c r="AK57" s="24">
        <f t="shared" si="23"/>
        <v>0</v>
      </c>
      <c r="AL57" s="24">
        <f t="shared" si="24"/>
        <v>0</v>
      </c>
      <c r="AM57" s="25">
        <f t="shared" si="25"/>
        <v>0</v>
      </c>
      <c r="AN57" s="24"/>
      <c r="AO57" s="24">
        <f t="shared" si="26"/>
        <v>0</v>
      </c>
      <c r="AP57" s="24">
        <f t="shared" si="27"/>
        <v>0</v>
      </c>
      <c r="AQ57" s="24">
        <f t="shared" si="28"/>
        <v>0</v>
      </c>
      <c r="AR57" s="25">
        <f t="shared" si="29"/>
        <v>0</v>
      </c>
      <c r="AS57" s="24"/>
      <c r="AT57" s="24">
        <f t="shared" si="30"/>
        <v>0</v>
      </c>
      <c r="AU57" s="24">
        <f t="shared" si="31"/>
        <v>0</v>
      </c>
      <c r="AV57" s="24">
        <f t="shared" si="32"/>
        <v>0</v>
      </c>
      <c r="AW57" s="25">
        <f t="shared" si="33"/>
        <v>0</v>
      </c>
      <c r="AX57" s="31"/>
      <c r="AY57" s="24">
        <f t="shared" si="34"/>
        <v>0</v>
      </c>
      <c r="AZ57" s="24">
        <f t="shared" si="35"/>
        <v>0</v>
      </c>
      <c r="BA57" s="24">
        <f t="shared" si="36"/>
        <v>0</v>
      </c>
      <c r="BB57" s="25">
        <f t="shared" si="37"/>
        <v>0</v>
      </c>
      <c r="BC57" s="24">
        <f t="shared" si="38"/>
        <v>0</v>
      </c>
      <c r="BD57" s="25">
        <f t="shared" si="39"/>
        <v>0</v>
      </c>
      <c r="BE57" s="25"/>
      <c r="BF57" s="25">
        <f t="shared" si="40"/>
        <v>0</v>
      </c>
      <c r="BG57" s="26">
        <f t="shared" si="41"/>
        <v>0</v>
      </c>
    </row>
    <row r="58" spans="1:59" x14ac:dyDescent="0.25">
      <c r="A58" s="33" t="s">
        <v>119</v>
      </c>
      <c r="B58" s="34" t="s">
        <v>120</v>
      </c>
      <c r="C58" s="35" t="s">
        <v>44</v>
      </c>
      <c r="D58" s="41">
        <v>1</v>
      </c>
      <c r="E58" s="28">
        <f t="shared" si="0"/>
        <v>50.19</v>
      </c>
      <c r="F58" s="28">
        <v>5.6</v>
      </c>
      <c r="G58" s="37">
        <v>30.59</v>
      </c>
      <c r="H58" s="28">
        <v>14</v>
      </c>
      <c r="I58" s="28">
        <f t="shared" si="1"/>
        <v>5.6</v>
      </c>
      <c r="J58" s="28">
        <f t="shared" si="2"/>
        <v>30.59</v>
      </c>
      <c r="K58" s="28">
        <f t="shared" si="3"/>
        <v>14</v>
      </c>
      <c r="L58" s="28">
        <f t="shared" si="4"/>
        <v>50.19</v>
      </c>
      <c r="M58" s="24"/>
      <c r="N58" s="25">
        <f t="shared" si="5"/>
        <v>0</v>
      </c>
      <c r="O58" s="30"/>
      <c r="P58" s="24">
        <f t="shared" si="6"/>
        <v>0</v>
      </c>
      <c r="Q58" s="24">
        <f t="shared" si="7"/>
        <v>0</v>
      </c>
      <c r="R58" s="24">
        <f t="shared" si="8"/>
        <v>0</v>
      </c>
      <c r="S58" s="25">
        <f t="shared" si="9"/>
        <v>0</v>
      </c>
      <c r="T58" s="24"/>
      <c r="U58" s="24">
        <f t="shared" si="10"/>
        <v>0</v>
      </c>
      <c r="V58" s="24">
        <f t="shared" si="11"/>
        <v>0</v>
      </c>
      <c r="W58" s="24">
        <f t="shared" si="12"/>
        <v>0</v>
      </c>
      <c r="X58" s="25">
        <f t="shared" si="13"/>
        <v>0</v>
      </c>
      <c r="Y58" s="24"/>
      <c r="Z58" s="24">
        <f t="shared" si="14"/>
        <v>0</v>
      </c>
      <c r="AA58" s="24">
        <f t="shared" si="15"/>
        <v>0</v>
      </c>
      <c r="AB58" s="24">
        <f t="shared" si="16"/>
        <v>0</v>
      </c>
      <c r="AC58" s="25">
        <f t="shared" si="17"/>
        <v>0</v>
      </c>
      <c r="AD58" s="24"/>
      <c r="AE58" s="24">
        <f t="shared" si="18"/>
        <v>0</v>
      </c>
      <c r="AF58" s="24">
        <f t="shared" si="19"/>
        <v>0</v>
      </c>
      <c r="AG58" s="24">
        <f t="shared" si="20"/>
        <v>0</v>
      </c>
      <c r="AH58" s="25">
        <f t="shared" si="21"/>
        <v>0</v>
      </c>
      <c r="AI58" s="24"/>
      <c r="AJ58" s="24">
        <f t="shared" si="22"/>
        <v>0</v>
      </c>
      <c r="AK58" s="24">
        <f t="shared" si="23"/>
        <v>0</v>
      </c>
      <c r="AL58" s="24">
        <f t="shared" si="24"/>
        <v>0</v>
      </c>
      <c r="AM58" s="25">
        <f t="shared" si="25"/>
        <v>0</v>
      </c>
      <c r="AN58" s="24"/>
      <c r="AO58" s="24">
        <f t="shared" si="26"/>
        <v>0</v>
      </c>
      <c r="AP58" s="24">
        <f t="shared" si="27"/>
        <v>0</v>
      </c>
      <c r="AQ58" s="24">
        <f t="shared" si="28"/>
        <v>0</v>
      </c>
      <c r="AR58" s="25">
        <f t="shared" si="29"/>
        <v>0</v>
      </c>
      <c r="AS58" s="24"/>
      <c r="AT58" s="24">
        <f t="shared" si="30"/>
        <v>0</v>
      </c>
      <c r="AU58" s="24">
        <f t="shared" si="31"/>
        <v>0</v>
      </c>
      <c r="AV58" s="24">
        <f t="shared" si="32"/>
        <v>0</v>
      </c>
      <c r="AW58" s="25">
        <f t="shared" si="33"/>
        <v>0</v>
      </c>
      <c r="AX58" s="31"/>
      <c r="AY58" s="24">
        <f t="shared" si="34"/>
        <v>0</v>
      </c>
      <c r="AZ58" s="24">
        <f t="shared" si="35"/>
        <v>0</v>
      </c>
      <c r="BA58" s="24">
        <f t="shared" si="36"/>
        <v>0</v>
      </c>
      <c r="BB58" s="25">
        <f t="shared" si="37"/>
        <v>0</v>
      </c>
      <c r="BC58" s="24">
        <f t="shared" si="38"/>
        <v>0</v>
      </c>
      <c r="BD58" s="25">
        <f t="shared" si="39"/>
        <v>0</v>
      </c>
      <c r="BE58" s="25"/>
      <c r="BF58" s="25">
        <f t="shared" si="40"/>
        <v>0</v>
      </c>
      <c r="BG58" s="26">
        <f t="shared" si="41"/>
        <v>0</v>
      </c>
    </row>
    <row r="59" spans="1:59" x14ac:dyDescent="0.25">
      <c r="A59" s="33" t="s">
        <v>121</v>
      </c>
      <c r="B59" s="34" t="s">
        <v>122</v>
      </c>
      <c r="C59" s="35" t="s">
        <v>44</v>
      </c>
      <c r="D59" s="41">
        <v>2</v>
      </c>
      <c r="E59" s="28">
        <f t="shared" si="0"/>
        <v>57.449999999999996</v>
      </c>
      <c r="F59" s="28">
        <v>6.02</v>
      </c>
      <c r="G59" s="37">
        <v>36.299999999999997</v>
      </c>
      <c r="H59" s="28">
        <v>15.13</v>
      </c>
      <c r="I59" s="28">
        <f t="shared" si="1"/>
        <v>12.04</v>
      </c>
      <c r="J59" s="28">
        <f t="shared" si="2"/>
        <v>72.599999999999994</v>
      </c>
      <c r="K59" s="28">
        <f t="shared" si="3"/>
        <v>30.26</v>
      </c>
      <c r="L59" s="28">
        <f t="shared" si="4"/>
        <v>114.89999999999999</v>
      </c>
      <c r="M59" s="24"/>
      <c r="N59" s="25">
        <f t="shared" si="5"/>
        <v>0</v>
      </c>
      <c r="O59" s="30"/>
      <c r="P59" s="24">
        <f t="shared" si="6"/>
        <v>0</v>
      </c>
      <c r="Q59" s="24">
        <f t="shared" si="7"/>
        <v>0</v>
      </c>
      <c r="R59" s="24">
        <f t="shared" si="8"/>
        <v>0</v>
      </c>
      <c r="S59" s="25">
        <f t="shared" si="9"/>
        <v>0</v>
      </c>
      <c r="T59" s="24"/>
      <c r="U59" s="24">
        <f t="shared" si="10"/>
        <v>0</v>
      </c>
      <c r="V59" s="24">
        <f t="shared" si="11"/>
        <v>0</v>
      </c>
      <c r="W59" s="24">
        <f t="shared" si="12"/>
        <v>0</v>
      </c>
      <c r="X59" s="25">
        <f t="shared" si="13"/>
        <v>0</v>
      </c>
      <c r="Y59" s="24"/>
      <c r="Z59" s="24">
        <f t="shared" si="14"/>
        <v>0</v>
      </c>
      <c r="AA59" s="24">
        <f t="shared" si="15"/>
        <v>0</v>
      </c>
      <c r="AB59" s="24">
        <f t="shared" si="16"/>
        <v>0</v>
      </c>
      <c r="AC59" s="25">
        <f t="shared" si="17"/>
        <v>0</v>
      </c>
      <c r="AD59" s="24"/>
      <c r="AE59" s="24">
        <f t="shared" si="18"/>
        <v>0</v>
      </c>
      <c r="AF59" s="24">
        <f t="shared" si="19"/>
        <v>0</v>
      </c>
      <c r="AG59" s="24">
        <f t="shared" si="20"/>
        <v>0</v>
      </c>
      <c r="AH59" s="25">
        <f t="shared" si="21"/>
        <v>0</v>
      </c>
      <c r="AI59" s="24"/>
      <c r="AJ59" s="24">
        <f t="shared" si="22"/>
        <v>0</v>
      </c>
      <c r="AK59" s="24">
        <f t="shared" si="23"/>
        <v>0</v>
      </c>
      <c r="AL59" s="24">
        <f t="shared" si="24"/>
        <v>0</v>
      </c>
      <c r="AM59" s="25">
        <f t="shared" si="25"/>
        <v>0</v>
      </c>
      <c r="AN59" s="24"/>
      <c r="AO59" s="24">
        <f t="shared" si="26"/>
        <v>0</v>
      </c>
      <c r="AP59" s="24">
        <f t="shared" si="27"/>
        <v>0</v>
      </c>
      <c r="AQ59" s="24">
        <f t="shared" si="28"/>
        <v>0</v>
      </c>
      <c r="AR59" s="25">
        <f t="shared" si="29"/>
        <v>0</v>
      </c>
      <c r="AS59" s="24"/>
      <c r="AT59" s="24">
        <f t="shared" si="30"/>
        <v>0</v>
      </c>
      <c r="AU59" s="24">
        <f t="shared" si="31"/>
        <v>0</v>
      </c>
      <c r="AV59" s="24">
        <f t="shared" si="32"/>
        <v>0</v>
      </c>
      <c r="AW59" s="25">
        <f t="shared" si="33"/>
        <v>0</v>
      </c>
      <c r="AX59" s="31"/>
      <c r="AY59" s="24">
        <f t="shared" si="34"/>
        <v>0</v>
      </c>
      <c r="AZ59" s="24">
        <f t="shared" si="35"/>
        <v>0</v>
      </c>
      <c r="BA59" s="24">
        <f t="shared" si="36"/>
        <v>0</v>
      </c>
      <c r="BB59" s="25">
        <f t="shared" si="37"/>
        <v>0</v>
      </c>
      <c r="BC59" s="24">
        <f t="shared" si="38"/>
        <v>0</v>
      </c>
      <c r="BD59" s="25">
        <f t="shared" si="39"/>
        <v>0</v>
      </c>
      <c r="BE59" s="25"/>
      <c r="BF59" s="25">
        <f t="shared" si="40"/>
        <v>0</v>
      </c>
      <c r="BG59" s="26">
        <f t="shared" si="41"/>
        <v>0</v>
      </c>
    </row>
    <row r="60" spans="1:59" x14ac:dyDescent="0.25">
      <c r="A60" s="33" t="s">
        <v>123</v>
      </c>
      <c r="B60" s="34" t="s">
        <v>124</v>
      </c>
      <c r="C60" s="35" t="s">
        <v>44</v>
      </c>
      <c r="D60" s="41">
        <v>2</v>
      </c>
      <c r="E60" s="28">
        <f t="shared" si="0"/>
        <v>57.449999999999996</v>
      </c>
      <c r="F60" s="28">
        <v>6.02</v>
      </c>
      <c r="G60" s="37">
        <v>36.299999999999997</v>
      </c>
      <c r="H60" s="28">
        <v>15.13</v>
      </c>
      <c r="I60" s="28">
        <f t="shared" si="1"/>
        <v>12.04</v>
      </c>
      <c r="J60" s="28">
        <f t="shared" si="2"/>
        <v>72.599999999999994</v>
      </c>
      <c r="K60" s="28">
        <f t="shared" si="3"/>
        <v>30.26</v>
      </c>
      <c r="L60" s="28">
        <f t="shared" si="4"/>
        <v>114.89999999999999</v>
      </c>
      <c r="M60" s="24"/>
      <c r="N60" s="25">
        <f t="shared" si="5"/>
        <v>0</v>
      </c>
      <c r="O60" s="30"/>
      <c r="P60" s="24">
        <f t="shared" si="6"/>
        <v>0</v>
      </c>
      <c r="Q60" s="24">
        <f t="shared" si="7"/>
        <v>0</v>
      </c>
      <c r="R60" s="24">
        <f t="shared" si="8"/>
        <v>0</v>
      </c>
      <c r="S60" s="25">
        <f t="shared" si="9"/>
        <v>0</v>
      </c>
      <c r="T60" s="24"/>
      <c r="U60" s="24">
        <f t="shared" si="10"/>
        <v>0</v>
      </c>
      <c r="V60" s="24">
        <f t="shared" si="11"/>
        <v>0</v>
      </c>
      <c r="W60" s="24">
        <f t="shared" si="12"/>
        <v>0</v>
      </c>
      <c r="X60" s="25">
        <f t="shared" si="13"/>
        <v>0</v>
      </c>
      <c r="Y60" s="24"/>
      <c r="Z60" s="24">
        <f t="shared" si="14"/>
        <v>0</v>
      </c>
      <c r="AA60" s="24">
        <f t="shared" si="15"/>
        <v>0</v>
      </c>
      <c r="AB60" s="24">
        <f t="shared" si="16"/>
        <v>0</v>
      </c>
      <c r="AC60" s="25">
        <f t="shared" si="17"/>
        <v>0</v>
      </c>
      <c r="AD60" s="24"/>
      <c r="AE60" s="24">
        <f t="shared" si="18"/>
        <v>0</v>
      </c>
      <c r="AF60" s="24">
        <f t="shared" si="19"/>
        <v>0</v>
      </c>
      <c r="AG60" s="24">
        <f t="shared" si="20"/>
        <v>0</v>
      </c>
      <c r="AH60" s="25">
        <f t="shared" si="21"/>
        <v>0</v>
      </c>
      <c r="AI60" s="24"/>
      <c r="AJ60" s="24">
        <f t="shared" si="22"/>
        <v>0</v>
      </c>
      <c r="AK60" s="24">
        <f t="shared" si="23"/>
        <v>0</v>
      </c>
      <c r="AL60" s="24">
        <f t="shared" si="24"/>
        <v>0</v>
      </c>
      <c r="AM60" s="25">
        <f t="shared" si="25"/>
        <v>0</v>
      </c>
      <c r="AN60" s="24"/>
      <c r="AO60" s="24">
        <f t="shared" si="26"/>
        <v>0</v>
      </c>
      <c r="AP60" s="24">
        <f t="shared" si="27"/>
        <v>0</v>
      </c>
      <c r="AQ60" s="24">
        <f t="shared" si="28"/>
        <v>0</v>
      </c>
      <c r="AR60" s="25">
        <f t="shared" si="29"/>
        <v>0</v>
      </c>
      <c r="AS60" s="24"/>
      <c r="AT60" s="24">
        <f t="shared" si="30"/>
        <v>0</v>
      </c>
      <c r="AU60" s="24">
        <f t="shared" si="31"/>
        <v>0</v>
      </c>
      <c r="AV60" s="24">
        <f t="shared" si="32"/>
        <v>0</v>
      </c>
      <c r="AW60" s="25">
        <f t="shared" si="33"/>
        <v>0</v>
      </c>
      <c r="AX60" s="31"/>
      <c r="AY60" s="24">
        <f t="shared" si="34"/>
        <v>0</v>
      </c>
      <c r="AZ60" s="24">
        <f t="shared" si="35"/>
        <v>0</v>
      </c>
      <c r="BA60" s="24">
        <f t="shared" si="36"/>
        <v>0</v>
      </c>
      <c r="BB60" s="25">
        <f t="shared" si="37"/>
        <v>0</v>
      </c>
      <c r="BC60" s="24">
        <f t="shared" si="38"/>
        <v>0</v>
      </c>
      <c r="BD60" s="25">
        <f t="shared" si="39"/>
        <v>0</v>
      </c>
      <c r="BE60" s="25"/>
      <c r="BF60" s="25">
        <f t="shared" si="40"/>
        <v>0</v>
      </c>
      <c r="BG60" s="26">
        <f t="shared" si="41"/>
        <v>0</v>
      </c>
    </row>
    <row r="61" spans="1:59" x14ac:dyDescent="0.25">
      <c r="A61" s="33" t="s">
        <v>125</v>
      </c>
      <c r="B61" s="34" t="s">
        <v>126</v>
      </c>
      <c r="C61" s="35" t="s">
        <v>44</v>
      </c>
      <c r="D61" s="41">
        <v>6</v>
      </c>
      <c r="E61" s="28">
        <f t="shared" si="0"/>
        <v>52.34</v>
      </c>
      <c r="F61" s="28">
        <v>5.53</v>
      </c>
      <c r="G61" s="37">
        <v>33.04</v>
      </c>
      <c r="H61" s="28">
        <v>13.77</v>
      </c>
      <c r="I61" s="28">
        <f t="shared" si="1"/>
        <v>33.18</v>
      </c>
      <c r="J61" s="28">
        <f t="shared" si="2"/>
        <v>198.24</v>
      </c>
      <c r="K61" s="28">
        <f t="shared" si="3"/>
        <v>82.62</v>
      </c>
      <c r="L61" s="28">
        <f t="shared" si="4"/>
        <v>314.04000000000002</v>
      </c>
      <c r="M61" s="24"/>
      <c r="N61" s="25">
        <f t="shared" si="5"/>
        <v>0</v>
      </c>
      <c r="O61" s="30"/>
      <c r="P61" s="24">
        <f t="shared" si="6"/>
        <v>0</v>
      </c>
      <c r="Q61" s="24">
        <f t="shared" si="7"/>
        <v>0</v>
      </c>
      <c r="R61" s="24">
        <f t="shared" si="8"/>
        <v>0</v>
      </c>
      <c r="S61" s="25">
        <f t="shared" si="9"/>
        <v>0</v>
      </c>
      <c r="T61" s="24"/>
      <c r="U61" s="24">
        <f t="shared" si="10"/>
        <v>0</v>
      </c>
      <c r="V61" s="24">
        <f t="shared" si="11"/>
        <v>0</v>
      </c>
      <c r="W61" s="24">
        <f t="shared" si="12"/>
        <v>0</v>
      </c>
      <c r="X61" s="25">
        <f t="shared" si="13"/>
        <v>0</v>
      </c>
      <c r="Y61" s="24"/>
      <c r="Z61" s="24">
        <f t="shared" si="14"/>
        <v>0</v>
      </c>
      <c r="AA61" s="24">
        <f t="shared" si="15"/>
        <v>0</v>
      </c>
      <c r="AB61" s="24">
        <f t="shared" si="16"/>
        <v>0</v>
      </c>
      <c r="AC61" s="25">
        <f t="shared" si="17"/>
        <v>0</v>
      </c>
      <c r="AD61" s="24"/>
      <c r="AE61" s="24">
        <f t="shared" si="18"/>
        <v>0</v>
      </c>
      <c r="AF61" s="24">
        <f t="shared" si="19"/>
        <v>0</v>
      </c>
      <c r="AG61" s="24">
        <f t="shared" si="20"/>
        <v>0</v>
      </c>
      <c r="AH61" s="25">
        <f t="shared" si="21"/>
        <v>0</v>
      </c>
      <c r="AI61" s="24"/>
      <c r="AJ61" s="24">
        <f t="shared" si="22"/>
        <v>0</v>
      </c>
      <c r="AK61" s="24">
        <f t="shared" si="23"/>
        <v>0</v>
      </c>
      <c r="AL61" s="24">
        <f t="shared" si="24"/>
        <v>0</v>
      </c>
      <c r="AM61" s="25">
        <f t="shared" si="25"/>
        <v>0</v>
      </c>
      <c r="AN61" s="24"/>
      <c r="AO61" s="24">
        <f t="shared" si="26"/>
        <v>0</v>
      </c>
      <c r="AP61" s="24">
        <f t="shared" si="27"/>
        <v>0</v>
      </c>
      <c r="AQ61" s="24">
        <f t="shared" si="28"/>
        <v>0</v>
      </c>
      <c r="AR61" s="25">
        <f t="shared" si="29"/>
        <v>0</v>
      </c>
      <c r="AS61" s="24"/>
      <c r="AT61" s="24">
        <f t="shared" si="30"/>
        <v>0</v>
      </c>
      <c r="AU61" s="24">
        <f t="shared" si="31"/>
        <v>0</v>
      </c>
      <c r="AV61" s="24">
        <f t="shared" si="32"/>
        <v>0</v>
      </c>
      <c r="AW61" s="25">
        <f t="shared" si="33"/>
        <v>0</v>
      </c>
      <c r="AX61" s="31"/>
      <c r="AY61" s="24">
        <f t="shared" si="34"/>
        <v>0</v>
      </c>
      <c r="AZ61" s="24">
        <f t="shared" si="35"/>
        <v>0</v>
      </c>
      <c r="BA61" s="24">
        <f t="shared" si="36"/>
        <v>0</v>
      </c>
      <c r="BB61" s="25">
        <f t="shared" si="37"/>
        <v>0</v>
      </c>
      <c r="BC61" s="24">
        <f t="shared" si="38"/>
        <v>0</v>
      </c>
      <c r="BD61" s="25">
        <f t="shared" si="39"/>
        <v>0</v>
      </c>
      <c r="BE61" s="25"/>
      <c r="BF61" s="25">
        <f t="shared" si="40"/>
        <v>0</v>
      </c>
      <c r="BG61" s="26">
        <f t="shared" si="41"/>
        <v>0</v>
      </c>
    </row>
    <row r="62" spans="1:59" x14ac:dyDescent="0.25">
      <c r="A62" s="33" t="s">
        <v>127</v>
      </c>
      <c r="B62" s="34" t="s">
        <v>128</v>
      </c>
      <c r="C62" s="35" t="s">
        <v>44</v>
      </c>
      <c r="D62" s="41">
        <v>6</v>
      </c>
      <c r="E62" s="28">
        <f t="shared" si="0"/>
        <v>52.34</v>
      </c>
      <c r="F62" s="28">
        <v>5.53</v>
      </c>
      <c r="G62" s="37">
        <v>33.04</v>
      </c>
      <c r="H62" s="28">
        <v>13.77</v>
      </c>
      <c r="I62" s="28">
        <f t="shared" si="1"/>
        <v>33.18</v>
      </c>
      <c r="J62" s="28">
        <f t="shared" si="2"/>
        <v>198.24</v>
      </c>
      <c r="K62" s="28">
        <f t="shared" si="3"/>
        <v>82.62</v>
      </c>
      <c r="L62" s="28">
        <f t="shared" si="4"/>
        <v>314.04000000000002</v>
      </c>
      <c r="M62" s="24"/>
      <c r="N62" s="25">
        <f t="shared" si="5"/>
        <v>0</v>
      </c>
      <c r="O62" s="30"/>
      <c r="P62" s="24">
        <f t="shared" si="6"/>
        <v>0</v>
      </c>
      <c r="Q62" s="24">
        <f t="shared" si="7"/>
        <v>0</v>
      </c>
      <c r="R62" s="24">
        <f t="shared" si="8"/>
        <v>0</v>
      </c>
      <c r="S62" s="25">
        <f t="shared" si="9"/>
        <v>0</v>
      </c>
      <c r="T62" s="24"/>
      <c r="U62" s="24">
        <f t="shared" si="10"/>
        <v>0</v>
      </c>
      <c r="V62" s="24">
        <f t="shared" si="11"/>
        <v>0</v>
      </c>
      <c r="W62" s="24">
        <f t="shared" si="12"/>
        <v>0</v>
      </c>
      <c r="X62" s="25">
        <f t="shared" si="13"/>
        <v>0</v>
      </c>
      <c r="Y62" s="24"/>
      <c r="Z62" s="24">
        <f t="shared" si="14"/>
        <v>0</v>
      </c>
      <c r="AA62" s="24">
        <f t="shared" si="15"/>
        <v>0</v>
      </c>
      <c r="AB62" s="24">
        <f t="shared" si="16"/>
        <v>0</v>
      </c>
      <c r="AC62" s="25">
        <f t="shared" si="17"/>
        <v>0</v>
      </c>
      <c r="AD62" s="24"/>
      <c r="AE62" s="24">
        <f t="shared" si="18"/>
        <v>0</v>
      </c>
      <c r="AF62" s="24">
        <f t="shared" si="19"/>
        <v>0</v>
      </c>
      <c r="AG62" s="24">
        <f t="shared" si="20"/>
        <v>0</v>
      </c>
      <c r="AH62" s="25">
        <f t="shared" si="21"/>
        <v>0</v>
      </c>
      <c r="AI62" s="24"/>
      <c r="AJ62" s="24">
        <f t="shared" si="22"/>
        <v>0</v>
      </c>
      <c r="AK62" s="24">
        <f t="shared" si="23"/>
        <v>0</v>
      </c>
      <c r="AL62" s="24">
        <f t="shared" si="24"/>
        <v>0</v>
      </c>
      <c r="AM62" s="25">
        <f t="shared" si="25"/>
        <v>0</v>
      </c>
      <c r="AN62" s="24"/>
      <c r="AO62" s="24">
        <f t="shared" si="26"/>
        <v>0</v>
      </c>
      <c r="AP62" s="24">
        <f t="shared" si="27"/>
        <v>0</v>
      </c>
      <c r="AQ62" s="24">
        <f t="shared" si="28"/>
        <v>0</v>
      </c>
      <c r="AR62" s="25">
        <f t="shared" si="29"/>
        <v>0</v>
      </c>
      <c r="AS62" s="24"/>
      <c r="AT62" s="24">
        <f t="shared" si="30"/>
        <v>0</v>
      </c>
      <c r="AU62" s="24">
        <f t="shared" si="31"/>
        <v>0</v>
      </c>
      <c r="AV62" s="24">
        <f t="shared" si="32"/>
        <v>0</v>
      </c>
      <c r="AW62" s="25">
        <f t="shared" si="33"/>
        <v>0</v>
      </c>
      <c r="AX62" s="31"/>
      <c r="AY62" s="24">
        <f t="shared" si="34"/>
        <v>0</v>
      </c>
      <c r="AZ62" s="24">
        <f t="shared" si="35"/>
        <v>0</v>
      </c>
      <c r="BA62" s="24">
        <f t="shared" si="36"/>
        <v>0</v>
      </c>
      <c r="BB62" s="25">
        <f t="shared" si="37"/>
        <v>0</v>
      </c>
      <c r="BC62" s="24">
        <f t="shared" si="38"/>
        <v>0</v>
      </c>
      <c r="BD62" s="25">
        <f t="shared" si="39"/>
        <v>0</v>
      </c>
      <c r="BE62" s="25"/>
      <c r="BF62" s="25">
        <f t="shared" si="40"/>
        <v>0</v>
      </c>
      <c r="BG62" s="26">
        <f t="shared" si="41"/>
        <v>0</v>
      </c>
    </row>
    <row r="63" spans="1:59" x14ac:dyDescent="0.25">
      <c r="A63" s="33" t="s">
        <v>129</v>
      </c>
      <c r="B63" s="34" t="s">
        <v>130</v>
      </c>
      <c r="C63" s="35" t="s">
        <v>44</v>
      </c>
      <c r="D63" s="41">
        <v>2</v>
      </c>
      <c r="E63" s="28">
        <f t="shared" si="0"/>
        <v>35.26</v>
      </c>
      <c r="F63" s="28">
        <v>3.71</v>
      </c>
      <c r="G63" s="37">
        <v>22.27</v>
      </c>
      <c r="H63" s="28">
        <v>9.2799999999999994</v>
      </c>
      <c r="I63" s="28">
        <f t="shared" si="1"/>
        <v>7.42</v>
      </c>
      <c r="J63" s="28">
        <f t="shared" si="2"/>
        <v>44.54</v>
      </c>
      <c r="K63" s="28">
        <f t="shared" si="3"/>
        <v>18.559999999999999</v>
      </c>
      <c r="L63" s="28">
        <f t="shared" si="4"/>
        <v>70.52</v>
      </c>
      <c r="M63" s="24"/>
      <c r="N63" s="25">
        <f t="shared" si="5"/>
        <v>0</v>
      </c>
      <c r="O63" s="30"/>
      <c r="P63" s="24">
        <f t="shared" si="6"/>
        <v>0</v>
      </c>
      <c r="Q63" s="24">
        <f t="shared" si="7"/>
        <v>0</v>
      </c>
      <c r="R63" s="24">
        <f t="shared" si="8"/>
        <v>0</v>
      </c>
      <c r="S63" s="25">
        <f t="shared" si="9"/>
        <v>0</v>
      </c>
      <c r="T63" s="24"/>
      <c r="U63" s="24">
        <f t="shared" si="10"/>
        <v>0</v>
      </c>
      <c r="V63" s="24">
        <f t="shared" si="11"/>
        <v>0</v>
      </c>
      <c r="W63" s="24">
        <f t="shared" si="12"/>
        <v>0</v>
      </c>
      <c r="X63" s="25">
        <f t="shared" si="13"/>
        <v>0</v>
      </c>
      <c r="Y63" s="24"/>
      <c r="Z63" s="24">
        <f t="shared" si="14"/>
        <v>0</v>
      </c>
      <c r="AA63" s="24">
        <f t="shared" si="15"/>
        <v>0</v>
      </c>
      <c r="AB63" s="24">
        <f t="shared" si="16"/>
        <v>0</v>
      </c>
      <c r="AC63" s="25">
        <f t="shared" si="17"/>
        <v>0</v>
      </c>
      <c r="AD63" s="24"/>
      <c r="AE63" s="24">
        <f t="shared" si="18"/>
        <v>0</v>
      </c>
      <c r="AF63" s="24">
        <f t="shared" si="19"/>
        <v>0</v>
      </c>
      <c r="AG63" s="24">
        <f t="shared" si="20"/>
        <v>0</v>
      </c>
      <c r="AH63" s="25">
        <f t="shared" si="21"/>
        <v>0</v>
      </c>
      <c r="AI63" s="24"/>
      <c r="AJ63" s="24">
        <f t="shared" si="22"/>
        <v>0</v>
      </c>
      <c r="AK63" s="24">
        <f t="shared" si="23"/>
        <v>0</v>
      </c>
      <c r="AL63" s="24">
        <f t="shared" si="24"/>
        <v>0</v>
      </c>
      <c r="AM63" s="25">
        <f t="shared" si="25"/>
        <v>0</v>
      </c>
      <c r="AN63" s="24"/>
      <c r="AO63" s="24">
        <f t="shared" si="26"/>
        <v>0</v>
      </c>
      <c r="AP63" s="24">
        <f t="shared" si="27"/>
        <v>0</v>
      </c>
      <c r="AQ63" s="24">
        <f t="shared" si="28"/>
        <v>0</v>
      </c>
      <c r="AR63" s="25">
        <f t="shared" si="29"/>
        <v>0</v>
      </c>
      <c r="AS63" s="24"/>
      <c r="AT63" s="24">
        <f t="shared" si="30"/>
        <v>0</v>
      </c>
      <c r="AU63" s="24">
        <f t="shared" si="31"/>
        <v>0</v>
      </c>
      <c r="AV63" s="24">
        <f t="shared" si="32"/>
        <v>0</v>
      </c>
      <c r="AW63" s="25">
        <f t="shared" si="33"/>
        <v>0</v>
      </c>
      <c r="AX63" s="31"/>
      <c r="AY63" s="24">
        <f t="shared" si="34"/>
        <v>0</v>
      </c>
      <c r="AZ63" s="24">
        <f t="shared" si="35"/>
        <v>0</v>
      </c>
      <c r="BA63" s="24">
        <f t="shared" si="36"/>
        <v>0</v>
      </c>
      <c r="BB63" s="25">
        <f t="shared" si="37"/>
        <v>0</v>
      </c>
      <c r="BC63" s="24">
        <f t="shared" si="38"/>
        <v>0</v>
      </c>
      <c r="BD63" s="25">
        <f t="shared" si="39"/>
        <v>0</v>
      </c>
      <c r="BE63" s="25"/>
      <c r="BF63" s="25">
        <f t="shared" si="40"/>
        <v>0</v>
      </c>
      <c r="BG63" s="26">
        <f t="shared" si="41"/>
        <v>0</v>
      </c>
    </row>
    <row r="64" spans="1:59" x14ac:dyDescent="0.25">
      <c r="A64" s="33" t="s">
        <v>131</v>
      </c>
      <c r="B64" s="34" t="s">
        <v>132</v>
      </c>
      <c r="C64" s="35" t="s">
        <v>29</v>
      </c>
      <c r="D64" s="41">
        <v>67.400000000000006</v>
      </c>
      <c r="E64" s="28">
        <f t="shared" si="0"/>
        <v>11.030000000000001</v>
      </c>
      <c r="F64" s="28">
        <v>1.75</v>
      </c>
      <c r="G64" s="37">
        <v>5.08</v>
      </c>
      <c r="H64" s="28">
        <v>4.2</v>
      </c>
      <c r="I64" s="28">
        <f t="shared" si="1"/>
        <v>117.95</v>
      </c>
      <c r="J64" s="28">
        <f t="shared" si="2"/>
        <v>342.39</v>
      </c>
      <c r="K64" s="28">
        <f t="shared" si="3"/>
        <v>283.08</v>
      </c>
      <c r="L64" s="28">
        <f t="shared" si="4"/>
        <v>743.42</v>
      </c>
      <c r="M64" s="24"/>
      <c r="N64" s="25">
        <f t="shared" si="5"/>
        <v>0</v>
      </c>
      <c r="O64" s="30"/>
      <c r="P64" s="24">
        <f t="shared" si="6"/>
        <v>0</v>
      </c>
      <c r="Q64" s="24">
        <f t="shared" si="7"/>
        <v>0</v>
      </c>
      <c r="R64" s="24">
        <f t="shared" si="8"/>
        <v>0</v>
      </c>
      <c r="S64" s="25">
        <f t="shared" si="9"/>
        <v>0</v>
      </c>
      <c r="T64" s="24"/>
      <c r="U64" s="24">
        <f t="shared" si="10"/>
        <v>0</v>
      </c>
      <c r="V64" s="24">
        <f t="shared" si="11"/>
        <v>0</v>
      </c>
      <c r="W64" s="24">
        <f t="shared" si="12"/>
        <v>0</v>
      </c>
      <c r="X64" s="25">
        <f t="shared" si="13"/>
        <v>0</v>
      </c>
      <c r="Y64" s="24"/>
      <c r="Z64" s="24">
        <f t="shared" si="14"/>
        <v>0</v>
      </c>
      <c r="AA64" s="24">
        <f t="shared" si="15"/>
        <v>0</v>
      </c>
      <c r="AB64" s="24">
        <f t="shared" si="16"/>
        <v>0</v>
      </c>
      <c r="AC64" s="25">
        <f t="shared" si="17"/>
        <v>0</v>
      </c>
      <c r="AD64" s="24"/>
      <c r="AE64" s="24">
        <f t="shared" si="18"/>
        <v>0</v>
      </c>
      <c r="AF64" s="24">
        <f t="shared" si="19"/>
        <v>0</v>
      </c>
      <c r="AG64" s="24">
        <f t="shared" si="20"/>
        <v>0</v>
      </c>
      <c r="AH64" s="25">
        <f t="shared" si="21"/>
        <v>0</v>
      </c>
      <c r="AI64" s="24"/>
      <c r="AJ64" s="24">
        <f t="shared" si="22"/>
        <v>0</v>
      </c>
      <c r="AK64" s="24">
        <f t="shared" si="23"/>
        <v>0</v>
      </c>
      <c r="AL64" s="24">
        <f t="shared" si="24"/>
        <v>0</v>
      </c>
      <c r="AM64" s="25">
        <f t="shared" si="25"/>
        <v>0</v>
      </c>
      <c r="AN64" s="24"/>
      <c r="AO64" s="24">
        <f t="shared" si="26"/>
        <v>0</v>
      </c>
      <c r="AP64" s="24">
        <f t="shared" si="27"/>
        <v>0</v>
      </c>
      <c r="AQ64" s="24">
        <f t="shared" si="28"/>
        <v>0</v>
      </c>
      <c r="AR64" s="25">
        <f t="shared" si="29"/>
        <v>0</v>
      </c>
      <c r="AS64" s="24"/>
      <c r="AT64" s="24">
        <f t="shared" si="30"/>
        <v>0</v>
      </c>
      <c r="AU64" s="24">
        <f t="shared" si="31"/>
        <v>0</v>
      </c>
      <c r="AV64" s="24">
        <f t="shared" si="32"/>
        <v>0</v>
      </c>
      <c r="AW64" s="25">
        <f t="shared" si="33"/>
        <v>0</v>
      </c>
      <c r="AX64" s="31"/>
      <c r="AY64" s="24">
        <f t="shared" si="34"/>
        <v>0</v>
      </c>
      <c r="AZ64" s="24">
        <f t="shared" si="35"/>
        <v>0</v>
      </c>
      <c r="BA64" s="24">
        <f t="shared" si="36"/>
        <v>0</v>
      </c>
      <c r="BB64" s="25">
        <f t="shared" si="37"/>
        <v>0</v>
      </c>
      <c r="BC64" s="24">
        <f t="shared" si="38"/>
        <v>0</v>
      </c>
      <c r="BD64" s="25">
        <f t="shared" si="39"/>
        <v>0</v>
      </c>
      <c r="BE64" s="25"/>
      <c r="BF64" s="25">
        <f t="shared" si="40"/>
        <v>0</v>
      </c>
      <c r="BG64" s="26">
        <f t="shared" si="41"/>
        <v>0</v>
      </c>
    </row>
    <row r="65" spans="1:59" x14ac:dyDescent="0.25">
      <c r="A65" s="20" t="s">
        <v>133</v>
      </c>
      <c r="B65" s="21" t="s">
        <v>134</v>
      </c>
      <c r="C65" s="21" t="s">
        <v>29</v>
      </c>
      <c r="D65" s="27">
        <v>530</v>
      </c>
      <c r="E65" s="28">
        <f t="shared" si="0"/>
        <v>0</v>
      </c>
      <c r="F65" s="28">
        <v>0</v>
      </c>
      <c r="G65" s="37">
        <v>0</v>
      </c>
      <c r="H65" s="28">
        <v>0</v>
      </c>
      <c r="I65" s="28">
        <f t="shared" si="1"/>
        <v>0</v>
      </c>
      <c r="J65" s="28">
        <f t="shared" si="2"/>
        <v>0</v>
      </c>
      <c r="K65" s="28">
        <f t="shared" si="3"/>
        <v>0</v>
      </c>
      <c r="L65" s="28">
        <f t="shared" si="4"/>
        <v>0</v>
      </c>
      <c r="M65" s="24"/>
      <c r="N65" s="25">
        <f t="shared" si="5"/>
        <v>0</v>
      </c>
      <c r="O65" s="30"/>
      <c r="P65" s="24">
        <f t="shared" si="6"/>
        <v>0</v>
      </c>
      <c r="Q65" s="24">
        <f t="shared" si="7"/>
        <v>0</v>
      </c>
      <c r="R65" s="24">
        <f t="shared" si="8"/>
        <v>0</v>
      </c>
      <c r="S65" s="25">
        <f t="shared" si="9"/>
        <v>0</v>
      </c>
      <c r="T65" s="24"/>
      <c r="U65" s="24">
        <f t="shared" si="10"/>
        <v>0</v>
      </c>
      <c r="V65" s="24">
        <f t="shared" si="11"/>
        <v>0</v>
      </c>
      <c r="W65" s="24">
        <f t="shared" si="12"/>
        <v>0</v>
      </c>
      <c r="X65" s="25">
        <f t="shared" si="13"/>
        <v>0</v>
      </c>
      <c r="Y65" s="24"/>
      <c r="Z65" s="24">
        <f t="shared" si="14"/>
        <v>0</v>
      </c>
      <c r="AA65" s="24">
        <f t="shared" si="15"/>
        <v>0</v>
      </c>
      <c r="AB65" s="24">
        <f t="shared" si="16"/>
        <v>0</v>
      </c>
      <c r="AC65" s="25">
        <f t="shared" si="17"/>
        <v>0</v>
      </c>
      <c r="AD65" s="24"/>
      <c r="AE65" s="24">
        <f t="shared" si="18"/>
        <v>0</v>
      </c>
      <c r="AF65" s="24">
        <f t="shared" si="19"/>
        <v>0</v>
      </c>
      <c r="AG65" s="24">
        <f t="shared" si="20"/>
        <v>0</v>
      </c>
      <c r="AH65" s="25">
        <f t="shared" si="21"/>
        <v>0</v>
      </c>
      <c r="AI65" s="24"/>
      <c r="AJ65" s="24">
        <f t="shared" si="22"/>
        <v>0</v>
      </c>
      <c r="AK65" s="24">
        <f t="shared" si="23"/>
        <v>0</v>
      </c>
      <c r="AL65" s="24">
        <f t="shared" si="24"/>
        <v>0</v>
      </c>
      <c r="AM65" s="25">
        <f t="shared" si="25"/>
        <v>0</v>
      </c>
      <c r="AN65" s="24"/>
      <c r="AO65" s="24">
        <f t="shared" si="26"/>
        <v>0</v>
      </c>
      <c r="AP65" s="24">
        <f t="shared" si="27"/>
        <v>0</v>
      </c>
      <c r="AQ65" s="24">
        <f t="shared" si="28"/>
        <v>0</v>
      </c>
      <c r="AR65" s="25">
        <f t="shared" si="29"/>
        <v>0</v>
      </c>
      <c r="AS65" s="24"/>
      <c r="AT65" s="24">
        <f t="shared" si="30"/>
        <v>0</v>
      </c>
      <c r="AU65" s="24">
        <f t="shared" si="31"/>
        <v>0</v>
      </c>
      <c r="AV65" s="24">
        <f t="shared" si="32"/>
        <v>0</v>
      </c>
      <c r="AW65" s="25">
        <f t="shared" si="33"/>
        <v>0</v>
      </c>
      <c r="AX65" s="31"/>
      <c r="AY65" s="24">
        <f t="shared" si="34"/>
        <v>0</v>
      </c>
      <c r="AZ65" s="24">
        <f t="shared" si="35"/>
        <v>0</v>
      </c>
      <c r="BA65" s="24">
        <f t="shared" si="36"/>
        <v>0</v>
      </c>
      <c r="BB65" s="25">
        <f t="shared" si="37"/>
        <v>0</v>
      </c>
      <c r="BC65" s="24">
        <f t="shared" si="38"/>
        <v>0</v>
      </c>
      <c r="BD65" s="25">
        <f t="shared" si="39"/>
        <v>0</v>
      </c>
      <c r="BE65" s="25"/>
      <c r="BF65" s="25">
        <f t="shared" si="40"/>
        <v>0</v>
      </c>
      <c r="BG65" s="26"/>
    </row>
    <row r="66" spans="1:59" x14ac:dyDescent="0.25">
      <c r="A66" s="33" t="s">
        <v>135</v>
      </c>
      <c r="B66" s="34" t="s">
        <v>136</v>
      </c>
      <c r="C66" s="35" t="s">
        <v>36</v>
      </c>
      <c r="D66" s="36">
        <v>53</v>
      </c>
      <c r="E66" s="28">
        <f t="shared" si="0"/>
        <v>25.52</v>
      </c>
      <c r="F66" s="28">
        <v>9</v>
      </c>
      <c r="G66" s="37">
        <v>11</v>
      </c>
      <c r="H66" s="28">
        <v>5.52</v>
      </c>
      <c r="I66" s="28">
        <f t="shared" si="1"/>
        <v>477</v>
      </c>
      <c r="J66" s="28">
        <f t="shared" si="2"/>
        <v>583</v>
      </c>
      <c r="K66" s="28">
        <f t="shared" si="3"/>
        <v>292.56</v>
      </c>
      <c r="L66" s="28">
        <f t="shared" si="4"/>
        <v>1352.56</v>
      </c>
      <c r="M66" s="24"/>
      <c r="N66" s="25">
        <f t="shared" si="5"/>
        <v>0</v>
      </c>
      <c r="O66" s="30"/>
      <c r="P66" s="24">
        <f t="shared" si="6"/>
        <v>0</v>
      </c>
      <c r="Q66" s="24">
        <f t="shared" si="7"/>
        <v>0</v>
      </c>
      <c r="R66" s="24">
        <f t="shared" si="8"/>
        <v>0</v>
      </c>
      <c r="S66" s="25">
        <f t="shared" si="9"/>
        <v>0</v>
      </c>
      <c r="T66" s="24"/>
      <c r="U66" s="24">
        <f t="shared" si="10"/>
        <v>0</v>
      </c>
      <c r="V66" s="24">
        <f t="shared" si="11"/>
        <v>0</v>
      </c>
      <c r="W66" s="24">
        <f t="shared" si="12"/>
        <v>0</v>
      </c>
      <c r="X66" s="25">
        <f t="shared" si="13"/>
        <v>0</v>
      </c>
      <c r="Y66" s="24"/>
      <c r="Z66" s="24">
        <f t="shared" si="14"/>
        <v>0</v>
      </c>
      <c r="AA66" s="24">
        <f t="shared" si="15"/>
        <v>0</v>
      </c>
      <c r="AB66" s="24">
        <f t="shared" si="16"/>
        <v>0</v>
      </c>
      <c r="AC66" s="25">
        <f t="shared" si="17"/>
        <v>0</v>
      </c>
      <c r="AD66" s="24"/>
      <c r="AE66" s="24">
        <f t="shared" si="18"/>
        <v>0</v>
      </c>
      <c r="AF66" s="24">
        <f t="shared" si="19"/>
        <v>0</v>
      </c>
      <c r="AG66" s="24">
        <f t="shared" si="20"/>
        <v>0</v>
      </c>
      <c r="AH66" s="25">
        <f t="shared" si="21"/>
        <v>0</v>
      </c>
      <c r="AI66" s="24"/>
      <c r="AJ66" s="24">
        <f t="shared" si="22"/>
        <v>0</v>
      </c>
      <c r="AK66" s="24">
        <f t="shared" si="23"/>
        <v>0</v>
      </c>
      <c r="AL66" s="24">
        <f t="shared" si="24"/>
        <v>0</v>
      </c>
      <c r="AM66" s="25">
        <f t="shared" si="25"/>
        <v>0</v>
      </c>
      <c r="AN66" s="24"/>
      <c r="AO66" s="24">
        <f t="shared" si="26"/>
        <v>0</v>
      </c>
      <c r="AP66" s="24">
        <f t="shared" si="27"/>
        <v>0</v>
      </c>
      <c r="AQ66" s="24">
        <f t="shared" si="28"/>
        <v>0</v>
      </c>
      <c r="AR66" s="25">
        <f t="shared" si="29"/>
        <v>0</v>
      </c>
      <c r="AS66" s="24"/>
      <c r="AT66" s="24">
        <f t="shared" si="30"/>
        <v>0</v>
      </c>
      <c r="AU66" s="24">
        <f t="shared" si="31"/>
        <v>0</v>
      </c>
      <c r="AV66" s="24">
        <f t="shared" si="32"/>
        <v>0</v>
      </c>
      <c r="AW66" s="25">
        <f t="shared" si="33"/>
        <v>0</v>
      </c>
      <c r="AX66" s="31"/>
      <c r="AY66" s="24">
        <f t="shared" si="34"/>
        <v>0</v>
      </c>
      <c r="AZ66" s="24">
        <f t="shared" si="35"/>
        <v>0</v>
      </c>
      <c r="BA66" s="24">
        <f t="shared" si="36"/>
        <v>0</v>
      </c>
      <c r="BB66" s="25">
        <f t="shared" si="37"/>
        <v>0</v>
      </c>
      <c r="BC66" s="24">
        <f t="shared" si="38"/>
        <v>0</v>
      </c>
      <c r="BD66" s="25">
        <f t="shared" si="39"/>
        <v>0</v>
      </c>
      <c r="BE66" s="25"/>
      <c r="BF66" s="25">
        <f t="shared" si="40"/>
        <v>0</v>
      </c>
      <c r="BG66" s="26">
        <f t="shared" si="41"/>
        <v>0</v>
      </c>
    </row>
    <row r="67" spans="1:59" x14ac:dyDescent="0.25">
      <c r="A67" s="33" t="s">
        <v>137</v>
      </c>
      <c r="B67" s="34" t="s">
        <v>134</v>
      </c>
      <c r="C67" s="35" t="s">
        <v>29</v>
      </c>
      <c r="D67" s="36">
        <v>530</v>
      </c>
      <c r="E67" s="28">
        <f t="shared" si="0"/>
        <v>1.23</v>
      </c>
      <c r="F67" s="28">
        <v>0.49</v>
      </c>
      <c r="G67" s="37">
        <v>0.16</v>
      </c>
      <c r="H67" s="28">
        <v>0.57999999999999996</v>
      </c>
      <c r="I67" s="28">
        <f t="shared" si="1"/>
        <v>259.7</v>
      </c>
      <c r="J67" s="28">
        <f t="shared" si="2"/>
        <v>84.8</v>
      </c>
      <c r="K67" s="28">
        <f t="shared" si="3"/>
        <v>307.39999999999998</v>
      </c>
      <c r="L67" s="28">
        <f t="shared" si="4"/>
        <v>651.9</v>
      </c>
      <c r="M67" s="24"/>
      <c r="N67" s="25">
        <f t="shared" si="5"/>
        <v>0</v>
      </c>
      <c r="O67" s="30"/>
      <c r="P67" s="24">
        <f t="shared" si="6"/>
        <v>0</v>
      </c>
      <c r="Q67" s="24">
        <f t="shared" si="7"/>
        <v>0</v>
      </c>
      <c r="R67" s="24">
        <f t="shared" si="8"/>
        <v>0</v>
      </c>
      <c r="S67" s="25">
        <f t="shared" si="9"/>
        <v>0</v>
      </c>
      <c r="T67" s="24"/>
      <c r="U67" s="24">
        <f t="shared" si="10"/>
        <v>0</v>
      </c>
      <c r="V67" s="24">
        <f t="shared" si="11"/>
        <v>0</v>
      </c>
      <c r="W67" s="24">
        <f t="shared" si="12"/>
        <v>0</v>
      </c>
      <c r="X67" s="25">
        <f t="shared" si="13"/>
        <v>0</v>
      </c>
      <c r="Y67" s="24"/>
      <c r="Z67" s="24">
        <f t="shared" si="14"/>
        <v>0</v>
      </c>
      <c r="AA67" s="24">
        <f t="shared" si="15"/>
        <v>0</v>
      </c>
      <c r="AB67" s="24">
        <f t="shared" si="16"/>
        <v>0</v>
      </c>
      <c r="AC67" s="25">
        <f t="shared" si="17"/>
        <v>0</v>
      </c>
      <c r="AD67" s="24"/>
      <c r="AE67" s="24">
        <f t="shared" si="18"/>
        <v>0</v>
      </c>
      <c r="AF67" s="24">
        <f t="shared" si="19"/>
        <v>0</v>
      </c>
      <c r="AG67" s="24">
        <f t="shared" si="20"/>
        <v>0</v>
      </c>
      <c r="AH67" s="25">
        <f t="shared" si="21"/>
        <v>0</v>
      </c>
      <c r="AI67" s="24"/>
      <c r="AJ67" s="24">
        <f t="shared" si="22"/>
        <v>0</v>
      </c>
      <c r="AK67" s="24">
        <f t="shared" si="23"/>
        <v>0</v>
      </c>
      <c r="AL67" s="24">
        <f t="shared" si="24"/>
        <v>0</v>
      </c>
      <c r="AM67" s="25">
        <f t="shared" si="25"/>
        <v>0</v>
      </c>
      <c r="AN67" s="24"/>
      <c r="AO67" s="24">
        <f t="shared" si="26"/>
        <v>0</v>
      </c>
      <c r="AP67" s="24">
        <f t="shared" si="27"/>
        <v>0</v>
      </c>
      <c r="AQ67" s="24">
        <f t="shared" si="28"/>
        <v>0</v>
      </c>
      <c r="AR67" s="25">
        <f t="shared" si="29"/>
        <v>0</v>
      </c>
      <c r="AS67" s="24"/>
      <c r="AT67" s="24">
        <f t="shared" si="30"/>
        <v>0</v>
      </c>
      <c r="AU67" s="24">
        <f t="shared" si="31"/>
        <v>0</v>
      </c>
      <c r="AV67" s="24">
        <f t="shared" si="32"/>
        <v>0</v>
      </c>
      <c r="AW67" s="25">
        <f t="shared" si="33"/>
        <v>0</v>
      </c>
      <c r="AX67" s="31"/>
      <c r="AY67" s="24">
        <f t="shared" si="34"/>
        <v>0</v>
      </c>
      <c r="AZ67" s="24">
        <f t="shared" si="35"/>
        <v>0</v>
      </c>
      <c r="BA67" s="24">
        <f t="shared" si="36"/>
        <v>0</v>
      </c>
      <c r="BB67" s="25">
        <f t="shared" si="37"/>
        <v>0</v>
      </c>
      <c r="BC67" s="24">
        <f t="shared" si="38"/>
        <v>0</v>
      </c>
      <c r="BD67" s="25">
        <f t="shared" si="39"/>
        <v>0</v>
      </c>
      <c r="BE67" s="25"/>
      <c r="BF67" s="25">
        <f t="shared" si="40"/>
        <v>0</v>
      </c>
      <c r="BG67" s="26">
        <f t="shared" si="41"/>
        <v>0</v>
      </c>
    </row>
    <row r="68" spans="1:59" x14ac:dyDescent="0.25">
      <c r="A68" s="33" t="s">
        <v>138</v>
      </c>
      <c r="B68" s="34" t="s">
        <v>139</v>
      </c>
      <c r="C68" s="35" t="s">
        <v>44</v>
      </c>
      <c r="D68" s="36">
        <v>230</v>
      </c>
      <c r="E68" s="28">
        <f t="shared" si="0"/>
        <v>3.23</v>
      </c>
      <c r="F68" s="28">
        <v>0.42</v>
      </c>
      <c r="G68" s="37">
        <v>2.81</v>
      </c>
      <c r="H68" s="28">
        <v>0</v>
      </c>
      <c r="I68" s="28">
        <f t="shared" si="1"/>
        <v>96.6</v>
      </c>
      <c r="J68" s="28">
        <f t="shared" si="2"/>
        <v>646.29999999999995</v>
      </c>
      <c r="K68" s="28">
        <f t="shared" si="3"/>
        <v>0</v>
      </c>
      <c r="L68" s="28">
        <f t="shared" si="4"/>
        <v>742.9</v>
      </c>
      <c r="M68" s="24"/>
      <c r="N68" s="25">
        <f t="shared" si="5"/>
        <v>0</v>
      </c>
      <c r="O68" s="30"/>
      <c r="P68" s="24">
        <f t="shared" si="6"/>
        <v>0</v>
      </c>
      <c r="Q68" s="24">
        <f t="shared" si="7"/>
        <v>0</v>
      </c>
      <c r="R68" s="24">
        <f t="shared" si="8"/>
        <v>0</v>
      </c>
      <c r="S68" s="25">
        <f t="shared" si="9"/>
        <v>0</v>
      </c>
      <c r="T68" s="24"/>
      <c r="U68" s="24">
        <f t="shared" si="10"/>
        <v>0</v>
      </c>
      <c r="V68" s="24">
        <f t="shared" si="11"/>
        <v>0</v>
      </c>
      <c r="W68" s="24">
        <f t="shared" si="12"/>
        <v>0</v>
      </c>
      <c r="X68" s="25">
        <f t="shared" si="13"/>
        <v>0</v>
      </c>
      <c r="Y68" s="24"/>
      <c r="Z68" s="24">
        <f t="shared" si="14"/>
        <v>0</v>
      </c>
      <c r="AA68" s="24">
        <f t="shared" si="15"/>
        <v>0</v>
      </c>
      <c r="AB68" s="24">
        <f t="shared" si="16"/>
        <v>0</v>
      </c>
      <c r="AC68" s="25">
        <f t="shared" si="17"/>
        <v>0</v>
      </c>
      <c r="AD68" s="24"/>
      <c r="AE68" s="24">
        <f t="shared" si="18"/>
        <v>0</v>
      </c>
      <c r="AF68" s="24">
        <f t="shared" si="19"/>
        <v>0</v>
      </c>
      <c r="AG68" s="24">
        <f t="shared" si="20"/>
        <v>0</v>
      </c>
      <c r="AH68" s="25">
        <f t="shared" si="21"/>
        <v>0</v>
      </c>
      <c r="AI68" s="24"/>
      <c r="AJ68" s="24">
        <f t="shared" si="22"/>
        <v>0</v>
      </c>
      <c r="AK68" s="24">
        <f t="shared" si="23"/>
        <v>0</v>
      </c>
      <c r="AL68" s="24">
        <f t="shared" si="24"/>
        <v>0</v>
      </c>
      <c r="AM68" s="25">
        <f t="shared" si="25"/>
        <v>0</v>
      </c>
      <c r="AN68" s="24"/>
      <c r="AO68" s="24">
        <f t="shared" si="26"/>
        <v>0</v>
      </c>
      <c r="AP68" s="24">
        <f t="shared" si="27"/>
        <v>0</v>
      </c>
      <c r="AQ68" s="24">
        <f t="shared" si="28"/>
        <v>0</v>
      </c>
      <c r="AR68" s="25">
        <f t="shared" si="29"/>
        <v>0</v>
      </c>
      <c r="AS68" s="24"/>
      <c r="AT68" s="24">
        <f t="shared" si="30"/>
        <v>0</v>
      </c>
      <c r="AU68" s="24">
        <f t="shared" si="31"/>
        <v>0</v>
      </c>
      <c r="AV68" s="24">
        <f t="shared" si="32"/>
        <v>0</v>
      </c>
      <c r="AW68" s="25">
        <f t="shared" si="33"/>
        <v>0</v>
      </c>
      <c r="AX68" s="31"/>
      <c r="AY68" s="24">
        <f t="shared" si="34"/>
        <v>0</v>
      </c>
      <c r="AZ68" s="24">
        <f t="shared" si="35"/>
        <v>0</v>
      </c>
      <c r="BA68" s="24">
        <f t="shared" si="36"/>
        <v>0</v>
      </c>
      <c r="BB68" s="25">
        <f t="shared" si="37"/>
        <v>0</v>
      </c>
      <c r="BC68" s="24">
        <f t="shared" si="38"/>
        <v>0</v>
      </c>
      <c r="BD68" s="25">
        <f t="shared" si="39"/>
        <v>0</v>
      </c>
      <c r="BE68" s="25"/>
      <c r="BF68" s="25">
        <f t="shared" si="40"/>
        <v>0</v>
      </c>
      <c r="BG68" s="26">
        <f t="shared" si="41"/>
        <v>0</v>
      </c>
    </row>
    <row r="69" spans="1:59" ht="38.25" x14ac:dyDescent="0.25">
      <c r="A69" s="33" t="s">
        <v>140</v>
      </c>
      <c r="B69" s="34" t="s">
        <v>141</v>
      </c>
      <c r="C69" s="35" t="s">
        <v>36</v>
      </c>
      <c r="D69" s="36">
        <v>110</v>
      </c>
      <c r="E69" s="28">
        <f t="shared" si="0"/>
        <v>21.439999999999998</v>
      </c>
      <c r="F69" s="28">
        <v>3.78</v>
      </c>
      <c r="G69" s="37">
        <v>8.64</v>
      </c>
      <c r="H69" s="28">
        <v>9.02</v>
      </c>
      <c r="I69" s="28">
        <f t="shared" si="1"/>
        <v>415.8</v>
      </c>
      <c r="J69" s="28">
        <f t="shared" si="2"/>
        <v>950.4</v>
      </c>
      <c r="K69" s="28">
        <f t="shared" si="3"/>
        <v>992.2</v>
      </c>
      <c r="L69" s="28">
        <f t="shared" si="4"/>
        <v>2358.4</v>
      </c>
      <c r="M69" s="24"/>
      <c r="N69" s="25">
        <f t="shared" si="5"/>
        <v>0</v>
      </c>
      <c r="O69" s="30"/>
      <c r="P69" s="24">
        <f t="shared" si="6"/>
        <v>0</v>
      </c>
      <c r="Q69" s="24">
        <f t="shared" si="7"/>
        <v>0</v>
      </c>
      <c r="R69" s="24">
        <f t="shared" si="8"/>
        <v>0</v>
      </c>
      <c r="S69" s="25">
        <f t="shared" si="9"/>
        <v>0</v>
      </c>
      <c r="T69" s="24"/>
      <c r="U69" s="24">
        <f t="shared" si="10"/>
        <v>0</v>
      </c>
      <c r="V69" s="24">
        <f t="shared" si="11"/>
        <v>0</v>
      </c>
      <c r="W69" s="24">
        <f t="shared" si="12"/>
        <v>0</v>
      </c>
      <c r="X69" s="25">
        <f t="shared" si="13"/>
        <v>0</v>
      </c>
      <c r="Y69" s="24"/>
      <c r="Z69" s="24">
        <f t="shared" si="14"/>
        <v>0</v>
      </c>
      <c r="AA69" s="24">
        <f t="shared" si="15"/>
        <v>0</v>
      </c>
      <c r="AB69" s="24">
        <f t="shared" si="16"/>
        <v>0</v>
      </c>
      <c r="AC69" s="25">
        <f t="shared" si="17"/>
        <v>0</v>
      </c>
      <c r="AD69" s="24"/>
      <c r="AE69" s="24">
        <f t="shared" si="18"/>
        <v>0</v>
      </c>
      <c r="AF69" s="24">
        <f t="shared" si="19"/>
        <v>0</v>
      </c>
      <c r="AG69" s="24">
        <f t="shared" si="20"/>
        <v>0</v>
      </c>
      <c r="AH69" s="25">
        <f t="shared" si="21"/>
        <v>0</v>
      </c>
      <c r="AI69" s="24"/>
      <c r="AJ69" s="24">
        <f t="shared" si="22"/>
        <v>0</v>
      </c>
      <c r="AK69" s="24">
        <f t="shared" si="23"/>
        <v>0</v>
      </c>
      <c r="AL69" s="24">
        <f t="shared" si="24"/>
        <v>0</v>
      </c>
      <c r="AM69" s="25">
        <f t="shared" si="25"/>
        <v>0</v>
      </c>
      <c r="AN69" s="24"/>
      <c r="AO69" s="24">
        <f t="shared" si="26"/>
        <v>0</v>
      </c>
      <c r="AP69" s="24">
        <f t="shared" si="27"/>
        <v>0</v>
      </c>
      <c r="AQ69" s="24">
        <f t="shared" si="28"/>
        <v>0</v>
      </c>
      <c r="AR69" s="25">
        <f t="shared" si="29"/>
        <v>0</v>
      </c>
      <c r="AS69" s="24"/>
      <c r="AT69" s="24">
        <f t="shared" si="30"/>
        <v>0</v>
      </c>
      <c r="AU69" s="24">
        <f t="shared" si="31"/>
        <v>0</v>
      </c>
      <c r="AV69" s="24">
        <f t="shared" si="32"/>
        <v>0</v>
      </c>
      <c r="AW69" s="25">
        <f t="shared" si="33"/>
        <v>0</v>
      </c>
      <c r="AX69" s="31"/>
      <c r="AY69" s="24">
        <f t="shared" si="34"/>
        <v>0</v>
      </c>
      <c r="AZ69" s="24">
        <f t="shared" si="35"/>
        <v>0</v>
      </c>
      <c r="BA69" s="24">
        <f t="shared" si="36"/>
        <v>0</v>
      </c>
      <c r="BB69" s="25">
        <f t="shared" si="37"/>
        <v>0</v>
      </c>
      <c r="BC69" s="24">
        <f t="shared" si="38"/>
        <v>0</v>
      </c>
      <c r="BD69" s="25">
        <f t="shared" si="39"/>
        <v>0</v>
      </c>
      <c r="BE69" s="25"/>
      <c r="BF69" s="25">
        <f t="shared" si="40"/>
        <v>0</v>
      </c>
      <c r="BG69" s="26">
        <f t="shared" si="41"/>
        <v>0</v>
      </c>
    </row>
    <row r="70" spans="1:59" ht="25.5" x14ac:dyDescent="0.25">
      <c r="A70" s="33" t="s">
        <v>142</v>
      </c>
      <c r="B70" s="34" t="s">
        <v>143</v>
      </c>
      <c r="C70" s="35" t="s">
        <v>44</v>
      </c>
      <c r="D70" s="36">
        <v>15</v>
      </c>
      <c r="E70" s="28">
        <f t="shared" si="0"/>
        <v>25.25</v>
      </c>
      <c r="F70" s="28">
        <v>2.4500000000000002</v>
      </c>
      <c r="G70" s="37">
        <v>22.8</v>
      </c>
      <c r="H70" s="28">
        <v>0</v>
      </c>
      <c r="I70" s="28">
        <f t="shared" si="1"/>
        <v>36.75</v>
      </c>
      <c r="J70" s="28">
        <f t="shared" si="2"/>
        <v>342</v>
      </c>
      <c r="K70" s="28">
        <f t="shared" si="3"/>
        <v>0</v>
      </c>
      <c r="L70" s="28">
        <f t="shared" si="4"/>
        <v>378.75</v>
      </c>
      <c r="M70" s="24"/>
      <c r="N70" s="25">
        <f t="shared" si="5"/>
        <v>0</v>
      </c>
      <c r="O70" s="30"/>
      <c r="P70" s="24">
        <f t="shared" si="6"/>
        <v>0</v>
      </c>
      <c r="Q70" s="24">
        <f t="shared" si="7"/>
        <v>0</v>
      </c>
      <c r="R70" s="24">
        <f t="shared" si="8"/>
        <v>0</v>
      </c>
      <c r="S70" s="25">
        <f t="shared" si="9"/>
        <v>0</v>
      </c>
      <c r="T70" s="24"/>
      <c r="U70" s="24">
        <f t="shared" si="10"/>
        <v>0</v>
      </c>
      <c r="V70" s="24">
        <f t="shared" si="11"/>
        <v>0</v>
      </c>
      <c r="W70" s="24">
        <f t="shared" si="12"/>
        <v>0</v>
      </c>
      <c r="X70" s="25">
        <f t="shared" si="13"/>
        <v>0</v>
      </c>
      <c r="Y70" s="24"/>
      <c r="Z70" s="24">
        <f t="shared" si="14"/>
        <v>0</v>
      </c>
      <c r="AA70" s="24">
        <f t="shared" si="15"/>
        <v>0</v>
      </c>
      <c r="AB70" s="24">
        <f t="shared" si="16"/>
        <v>0</v>
      </c>
      <c r="AC70" s="25">
        <f t="shared" si="17"/>
        <v>0</v>
      </c>
      <c r="AD70" s="24"/>
      <c r="AE70" s="24">
        <f t="shared" si="18"/>
        <v>0</v>
      </c>
      <c r="AF70" s="24">
        <f t="shared" si="19"/>
        <v>0</v>
      </c>
      <c r="AG70" s="24">
        <f t="shared" si="20"/>
        <v>0</v>
      </c>
      <c r="AH70" s="25">
        <f t="shared" si="21"/>
        <v>0</v>
      </c>
      <c r="AI70" s="24"/>
      <c r="AJ70" s="24">
        <f t="shared" si="22"/>
        <v>0</v>
      </c>
      <c r="AK70" s="24">
        <f t="shared" si="23"/>
        <v>0</v>
      </c>
      <c r="AL70" s="24">
        <f t="shared" si="24"/>
        <v>0</v>
      </c>
      <c r="AM70" s="25">
        <f t="shared" si="25"/>
        <v>0</v>
      </c>
      <c r="AN70" s="24"/>
      <c r="AO70" s="24">
        <f t="shared" si="26"/>
        <v>0</v>
      </c>
      <c r="AP70" s="24">
        <f t="shared" si="27"/>
        <v>0</v>
      </c>
      <c r="AQ70" s="24">
        <f t="shared" si="28"/>
        <v>0</v>
      </c>
      <c r="AR70" s="25">
        <f t="shared" si="29"/>
        <v>0</v>
      </c>
      <c r="AS70" s="24"/>
      <c r="AT70" s="24">
        <f t="shared" si="30"/>
        <v>0</v>
      </c>
      <c r="AU70" s="24">
        <f t="shared" si="31"/>
        <v>0</v>
      </c>
      <c r="AV70" s="24">
        <f t="shared" si="32"/>
        <v>0</v>
      </c>
      <c r="AW70" s="25">
        <f t="shared" si="33"/>
        <v>0</v>
      </c>
      <c r="AX70" s="31"/>
      <c r="AY70" s="24">
        <f t="shared" si="34"/>
        <v>0</v>
      </c>
      <c r="AZ70" s="24">
        <f t="shared" si="35"/>
        <v>0</v>
      </c>
      <c r="BA70" s="24">
        <f t="shared" si="36"/>
        <v>0</v>
      </c>
      <c r="BB70" s="25">
        <f t="shared" si="37"/>
        <v>0</v>
      </c>
      <c r="BC70" s="24">
        <f t="shared" si="38"/>
        <v>0</v>
      </c>
      <c r="BD70" s="25">
        <f t="shared" si="39"/>
        <v>0</v>
      </c>
      <c r="BE70" s="25"/>
      <c r="BF70" s="25">
        <f t="shared" si="40"/>
        <v>0</v>
      </c>
      <c r="BG70" s="26">
        <f t="shared" si="41"/>
        <v>0</v>
      </c>
    </row>
    <row r="71" spans="1:59" x14ac:dyDescent="0.25">
      <c r="A71" s="33" t="s">
        <v>144</v>
      </c>
      <c r="B71" s="34" t="s">
        <v>145</v>
      </c>
      <c r="C71" s="35" t="s">
        <v>44</v>
      </c>
      <c r="D71" s="36">
        <v>5</v>
      </c>
      <c r="E71" s="28">
        <f t="shared" si="0"/>
        <v>117.90999999999998</v>
      </c>
      <c r="F71" s="28">
        <v>25.9</v>
      </c>
      <c r="G71" s="37">
        <v>71.489999999999995</v>
      </c>
      <c r="H71" s="28">
        <v>20.52</v>
      </c>
      <c r="I71" s="28">
        <f t="shared" si="1"/>
        <v>129.5</v>
      </c>
      <c r="J71" s="28">
        <f t="shared" si="2"/>
        <v>357.45</v>
      </c>
      <c r="K71" s="28">
        <f t="shared" si="3"/>
        <v>102.6</v>
      </c>
      <c r="L71" s="28">
        <f t="shared" si="4"/>
        <v>589.54999999999995</v>
      </c>
      <c r="M71" s="24"/>
      <c r="N71" s="25">
        <f t="shared" si="5"/>
        <v>0</v>
      </c>
      <c r="O71" s="30"/>
      <c r="P71" s="24">
        <f t="shared" si="6"/>
        <v>0</v>
      </c>
      <c r="Q71" s="24">
        <f t="shared" si="7"/>
        <v>0</v>
      </c>
      <c r="R71" s="24">
        <f t="shared" si="8"/>
        <v>0</v>
      </c>
      <c r="S71" s="25">
        <f t="shared" si="9"/>
        <v>0</v>
      </c>
      <c r="T71" s="24"/>
      <c r="U71" s="24">
        <f t="shared" si="10"/>
        <v>0</v>
      </c>
      <c r="V71" s="24">
        <f t="shared" si="11"/>
        <v>0</v>
      </c>
      <c r="W71" s="24">
        <f t="shared" si="12"/>
        <v>0</v>
      </c>
      <c r="X71" s="25">
        <f t="shared" si="13"/>
        <v>0</v>
      </c>
      <c r="Y71" s="24"/>
      <c r="Z71" s="24">
        <f t="shared" si="14"/>
        <v>0</v>
      </c>
      <c r="AA71" s="24">
        <f t="shared" si="15"/>
        <v>0</v>
      </c>
      <c r="AB71" s="24">
        <f t="shared" si="16"/>
        <v>0</v>
      </c>
      <c r="AC71" s="25">
        <f t="shared" si="17"/>
        <v>0</v>
      </c>
      <c r="AD71" s="24"/>
      <c r="AE71" s="24">
        <f t="shared" si="18"/>
        <v>0</v>
      </c>
      <c r="AF71" s="24">
        <f t="shared" si="19"/>
        <v>0</v>
      </c>
      <c r="AG71" s="24">
        <f t="shared" si="20"/>
        <v>0</v>
      </c>
      <c r="AH71" s="25">
        <f t="shared" si="21"/>
        <v>0</v>
      </c>
      <c r="AI71" s="24"/>
      <c r="AJ71" s="24">
        <f t="shared" si="22"/>
        <v>0</v>
      </c>
      <c r="AK71" s="24">
        <f t="shared" si="23"/>
        <v>0</v>
      </c>
      <c r="AL71" s="24">
        <f t="shared" si="24"/>
        <v>0</v>
      </c>
      <c r="AM71" s="25">
        <f t="shared" si="25"/>
        <v>0</v>
      </c>
      <c r="AN71" s="24"/>
      <c r="AO71" s="24">
        <f t="shared" si="26"/>
        <v>0</v>
      </c>
      <c r="AP71" s="24">
        <f t="shared" si="27"/>
        <v>0</v>
      </c>
      <c r="AQ71" s="24">
        <f t="shared" si="28"/>
        <v>0</v>
      </c>
      <c r="AR71" s="25">
        <f t="shared" si="29"/>
        <v>0</v>
      </c>
      <c r="AS71" s="24"/>
      <c r="AT71" s="24">
        <f t="shared" si="30"/>
        <v>0</v>
      </c>
      <c r="AU71" s="24">
        <f t="shared" si="31"/>
        <v>0</v>
      </c>
      <c r="AV71" s="24">
        <f t="shared" si="32"/>
        <v>0</v>
      </c>
      <c r="AW71" s="25">
        <f t="shared" si="33"/>
        <v>0</v>
      </c>
      <c r="AX71" s="31"/>
      <c r="AY71" s="24">
        <f t="shared" si="34"/>
        <v>0</v>
      </c>
      <c r="AZ71" s="24">
        <f t="shared" si="35"/>
        <v>0</v>
      </c>
      <c r="BA71" s="24">
        <f t="shared" si="36"/>
        <v>0</v>
      </c>
      <c r="BB71" s="25">
        <f t="shared" si="37"/>
        <v>0</v>
      </c>
      <c r="BC71" s="24">
        <f t="shared" si="38"/>
        <v>0</v>
      </c>
      <c r="BD71" s="25">
        <f t="shared" si="39"/>
        <v>0</v>
      </c>
      <c r="BE71" s="25"/>
      <c r="BF71" s="25">
        <f t="shared" si="40"/>
        <v>0</v>
      </c>
      <c r="BG71" s="26">
        <f t="shared" si="41"/>
        <v>0</v>
      </c>
    </row>
    <row r="72" spans="1:59" x14ac:dyDescent="0.25">
      <c r="A72" s="33" t="s">
        <v>146</v>
      </c>
      <c r="B72" s="34" t="s">
        <v>147</v>
      </c>
      <c r="C72" s="35" t="s">
        <v>29</v>
      </c>
      <c r="D72" s="36">
        <v>77</v>
      </c>
      <c r="E72" s="28">
        <f t="shared" si="0"/>
        <v>19.04</v>
      </c>
      <c r="F72" s="28">
        <v>5.04</v>
      </c>
      <c r="G72" s="37">
        <v>14</v>
      </c>
      <c r="H72" s="28">
        <v>0</v>
      </c>
      <c r="I72" s="28">
        <f t="shared" si="1"/>
        <v>388.08</v>
      </c>
      <c r="J72" s="28">
        <f t="shared" si="2"/>
        <v>1078</v>
      </c>
      <c r="K72" s="28">
        <f t="shared" si="3"/>
        <v>0</v>
      </c>
      <c r="L72" s="28">
        <f t="shared" si="4"/>
        <v>1466.08</v>
      </c>
      <c r="M72" s="24"/>
      <c r="N72" s="25">
        <f t="shared" si="5"/>
        <v>0</v>
      </c>
      <c r="O72" s="30"/>
      <c r="P72" s="24">
        <f t="shared" si="6"/>
        <v>0</v>
      </c>
      <c r="Q72" s="24">
        <f t="shared" si="7"/>
        <v>0</v>
      </c>
      <c r="R72" s="24">
        <f t="shared" si="8"/>
        <v>0</v>
      </c>
      <c r="S72" s="25">
        <f t="shared" si="9"/>
        <v>0</v>
      </c>
      <c r="T72" s="24"/>
      <c r="U72" s="24">
        <f t="shared" si="10"/>
        <v>0</v>
      </c>
      <c r="V72" s="24">
        <f t="shared" si="11"/>
        <v>0</v>
      </c>
      <c r="W72" s="24">
        <f t="shared" si="12"/>
        <v>0</v>
      </c>
      <c r="X72" s="25">
        <f t="shared" si="13"/>
        <v>0</v>
      </c>
      <c r="Y72" s="24"/>
      <c r="Z72" s="24">
        <f t="shared" si="14"/>
        <v>0</v>
      </c>
      <c r="AA72" s="24">
        <f t="shared" si="15"/>
        <v>0</v>
      </c>
      <c r="AB72" s="24">
        <f t="shared" si="16"/>
        <v>0</v>
      </c>
      <c r="AC72" s="25">
        <f t="shared" si="17"/>
        <v>0</v>
      </c>
      <c r="AD72" s="24"/>
      <c r="AE72" s="24">
        <f t="shared" si="18"/>
        <v>0</v>
      </c>
      <c r="AF72" s="24">
        <f t="shared" si="19"/>
        <v>0</v>
      </c>
      <c r="AG72" s="24">
        <f t="shared" si="20"/>
        <v>0</v>
      </c>
      <c r="AH72" s="25">
        <f t="shared" si="21"/>
        <v>0</v>
      </c>
      <c r="AI72" s="24"/>
      <c r="AJ72" s="24">
        <f t="shared" si="22"/>
        <v>0</v>
      </c>
      <c r="AK72" s="24">
        <f t="shared" si="23"/>
        <v>0</v>
      </c>
      <c r="AL72" s="24">
        <f t="shared" si="24"/>
        <v>0</v>
      </c>
      <c r="AM72" s="25">
        <f t="shared" si="25"/>
        <v>0</v>
      </c>
      <c r="AN72" s="24"/>
      <c r="AO72" s="24">
        <f t="shared" si="26"/>
        <v>0</v>
      </c>
      <c r="AP72" s="24">
        <f t="shared" si="27"/>
        <v>0</v>
      </c>
      <c r="AQ72" s="24">
        <f t="shared" si="28"/>
        <v>0</v>
      </c>
      <c r="AR72" s="25">
        <f t="shared" si="29"/>
        <v>0</v>
      </c>
      <c r="AS72" s="24"/>
      <c r="AT72" s="24">
        <f t="shared" si="30"/>
        <v>0</v>
      </c>
      <c r="AU72" s="24">
        <f t="shared" si="31"/>
        <v>0</v>
      </c>
      <c r="AV72" s="24">
        <f t="shared" si="32"/>
        <v>0</v>
      </c>
      <c r="AW72" s="25">
        <f t="shared" si="33"/>
        <v>0</v>
      </c>
      <c r="AX72" s="31"/>
      <c r="AY72" s="24">
        <f t="shared" si="34"/>
        <v>0</v>
      </c>
      <c r="AZ72" s="24">
        <f t="shared" si="35"/>
        <v>0</v>
      </c>
      <c r="BA72" s="24">
        <f t="shared" si="36"/>
        <v>0</v>
      </c>
      <c r="BB72" s="25">
        <f t="shared" si="37"/>
        <v>0</v>
      </c>
      <c r="BC72" s="24">
        <f t="shared" si="38"/>
        <v>0</v>
      </c>
      <c r="BD72" s="25">
        <f t="shared" si="39"/>
        <v>0</v>
      </c>
      <c r="BE72" s="25"/>
      <c r="BF72" s="25">
        <f t="shared" si="40"/>
        <v>0</v>
      </c>
      <c r="BG72" s="26">
        <f t="shared" si="41"/>
        <v>0</v>
      </c>
    </row>
    <row r="73" spans="1:59" ht="26.25" thickBot="1" x14ac:dyDescent="0.3">
      <c r="A73" s="33" t="s">
        <v>148</v>
      </c>
      <c r="B73" s="34" t="s">
        <v>149</v>
      </c>
      <c r="C73" s="35" t="s">
        <v>29</v>
      </c>
      <c r="D73" s="36">
        <v>153</v>
      </c>
      <c r="E73" s="28">
        <f t="shared" si="0"/>
        <v>21.9</v>
      </c>
      <c r="F73" s="28">
        <v>5.81</v>
      </c>
      <c r="G73" s="37">
        <v>16.09</v>
      </c>
      <c r="H73" s="28">
        <v>0</v>
      </c>
      <c r="I73" s="28">
        <f t="shared" si="1"/>
        <v>888.93</v>
      </c>
      <c r="J73" s="28">
        <f t="shared" si="2"/>
        <v>2461.77</v>
      </c>
      <c r="K73" s="28">
        <f t="shared" si="3"/>
        <v>0</v>
      </c>
      <c r="L73" s="28">
        <f t="shared" si="4"/>
        <v>3350.7</v>
      </c>
      <c r="M73" s="24"/>
      <c r="N73" s="25">
        <f t="shared" si="5"/>
        <v>0</v>
      </c>
      <c r="O73" s="30"/>
      <c r="P73" s="24">
        <f t="shared" si="6"/>
        <v>0</v>
      </c>
      <c r="Q73" s="24">
        <f t="shared" si="7"/>
        <v>0</v>
      </c>
      <c r="R73" s="24">
        <f t="shared" si="8"/>
        <v>0</v>
      </c>
      <c r="S73" s="25">
        <f t="shared" si="9"/>
        <v>0</v>
      </c>
      <c r="T73" s="24"/>
      <c r="U73" s="24">
        <f t="shared" si="10"/>
        <v>0</v>
      </c>
      <c r="V73" s="24">
        <f t="shared" si="11"/>
        <v>0</v>
      </c>
      <c r="W73" s="24">
        <f t="shared" si="12"/>
        <v>0</v>
      </c>
      <c r="X73" s="25">
        <f t="shared" si="13"/>
        <v>0</v>
      </c>
      <c r="Y73" s="24"/>
      <c r="Z73" s="24">
        <f t="shared" si="14"/>
        <v>0</v>
      </c>
      <c r="AA73" s="24">
        <f t="shared" si="15"/>
        <v>0</v>
      </c>
      <c r="AB73" s="24">
        <f t="shared" si="16"/>
        <v>0</v>
      </c>
      <c r="AC73" s="25">
        <f t="shared" si="17"/>
        <v>0</v>
      </c>
      <c r="AD73" s="24"/>
      <c r="AE73" s="24">
        <f t="shared" si="18"/>
        <v>0</v>
      </c>
      <c r="AF73" s="24">
        <f t="shared" si="19"/>
        <v>0</v>
      </c>
      <c r="AG73" s="24">
        <f t="shared" si="20"/>
        <v>0</v>
      </c>
      <c r="AH73" s="25">
        <f t="shared" si="21"/>
        <v>0</v>
      </c>
      <c r="AI73" s="24"/>
      <c r="AJ73" s="24">
        <f t="shared" si="22"/>
        <v>0</v>
      </c>
      <c r="AK73" s="24">
        <f t="shared" si="23"/>
        <v>0</v>
      </c>
      <c r="AL73" s="24">
        <f t="shared" si="24"/>
        <v>0</v>
      </c>
      <c r="AM73" s="25">
        <f t="shared" si="25"/>
        <v>0</v>
      </c>
      <c r="AN73" s="24"/>
      <c r="AO73" s="24">
        <f t="shared" si="26"/>
        <v>0</v>
      </c>
      <c r="AP73" s="24">
        <f t="shared" si="27"/>
        <v>0</v>
      </c>
      <c r="AQ73" s="24">
        <f t="shared" si="28"/>
        <v>0</v>
      </c>
      <c r="AR73" s="25">
        <f t="shared" si="29"/>
        <v>0</v>
      </c>
      <c r="AS73" s="24"/>
      <c r="AT73" s="24">
        <f t="shared" si="30"/>
        <v>0</v>
      </c>
      <c r="AU73" s="24">
        <f t="shared" si="31"/>
        <v>0</v>
      </c>
      <c r="AV73" s="24">
        <f t="shared" si="32"/>
        <v>0</v>
      </c>
      <c r="AW73" s="25">
        <f t="shared" si="33"/>
        <v>0</v>
      </c>
      <c r="AX73" s="31"/>
      <c r="AY73" s="24">
        <f t="shared" si="34"/>
        <v>0</v>
      </c>
      <c r="AZ73" s="24">
        <f t="shared" si="35"/>
        <v>0</v>
      </c>
      <c r="BA73" s="24">
        <f t="shared" si="36"/>
        <v>0</v>
      </c>
      <c r="BB73" s="25">
        <f t="shared" si="37"/>
        <v>0</v>
      </c>
      <c r="BC73" s="24">
        <f t="shared" si="38"/>
        <v>0</v>
      </c>
      <c r="BD73" s="25">
        <f t="shared" si="39"/>
        <v>0</v>
      </c>
      <c r="BE73" s="25"/>
      <c r="BF73" s="25">
        <f t="shared" si="40"/>
        <v>0</v>
      </c>
      <c r="BG73" s="26">
        <f t="shared" si="41"/>
        <v>0</v>
      </c>
    </row>
    <row r="74" spans="1:59" ht="13.5" thickBot="1" x14ac:dyDescent="0.3">
      <c r="A74" s="42"/>
      <c r="B74" s="43" t="s">
        <v>150</v>
      </c>
      <c r="C74" s="44"/>
      <c r="D74" s="44"/>
      <c r="E74" s="44"/>
      <c r="F74" s="44"/>
      <c r="G74" s="44"/>
      <c r="H74" s="44"/>
      <c r="I74" s="45">
        <f>SUM(I13:I73)</f>
        <v>49338.699999999983</v>
      </c>
      <c r="J74" s="45">
        <f>SUM(J13:J73)</f>
        <v>49490.949999999983</v>
      </c>
      <c r="K74" s="45">
        <f>SUM(K13:K73)</f>
        <v>33922.359999999993</v>
      </c>
      <c r="L74" s="45">
        <f>SUM(L13:L73)</f>
        <v>138224.46999999997</v>
      </c>
      <c r="M74" s="46"/>
      <c r="N74" s="47">
        <f>SUM(N13:N73)</f>
        <v>0</v>
      </c>
      <c r="O74" s="42"/>
      <c r="P74" s="45"/>
      <c r="Q74" s="45">
        <f>SUM(Q13:Q73)</f>
        <v>594.82999999999993</v>
      </c>
      <c r="R74" s="45">
        <f>SUM(R13:R73)</f>
        <v>4007.76</v>
      </c>
      <c r="S74" s="45">
        <f>SUM(S13:S73)</f>
        <v>5342.14</v>
      </c>
      <c r="T74" s="42"/>
      <c r="U74" s="45">
        <f>SUM(U13:U73)</f>
        <v>0</v>
      </c>
      <c r="V74" s="45">
        <f>SUM(V13:V73)</f>
        <v>0</v>
      </c>
      <c r="W74" s="45">
        <f>SUM(W13:W73)</f>
        <v>0</v>
      </c>
      <c r="X74" s="45">
        <f>SUM(X13:X73)</f>
        <v>0</v>
      </c>
      <c r="Y74" s="42"/>
      <c r="Z74" s="45">
        <f>SUM(Z13:Z73)</f>
        <v>0</v>
      </c>
      <c r="AA74" s="45">
        <f>SUM(AA13:AA73)</f>
        <v>0</v>
      </c>
      <c r="AB74" s="45">
        <f>SUM(AB13:AB73)</f>
        <v>0</v>
      </c>
      <c r="AC74" s="45">
        <f>SUM(AC13:AC73)</f>
        <v>0</v>
      </c>
      <c r="AD74" s="42"/>
      <c r="AE74" s="45">
        <f>SUM(AE13:AE73)</f>
        <v>0</v>
      </c>
      <c r="AF74" s="45">
        <f>SUM(AF13:AF73)</f>
        <v>0</v>
      </c>
      <c r="AG74" s="45">
        <f>SUM(AG13:AG73)</f>
        <v>0</v>
      </c>
      <c r="AH74" s="45">
        <f>SUM(AH13:AH73)</f>
        <v>0</v>
      </c>
      <c r="AI74" s="42"/>
      <c r="AJ74" s="45">
        <f>SUM(AJ13:AJ73)</f>
        <v>0</v>
      </c>
      <c r="AK74" s="45">
        <f>SUM(AK13:AK73)</f>
        <v>0</v>
      </c>
      <c r="AL74" s="45">
        <f>SUM(AL13:AL73)</f>
        <v>0</v>
      </c>
      <c r="AM74" s="45">
        <f>SUM(AM13:AM73)</f>
        <v>0</v>
      </c>
      <c r="AN74" s="42"/>
      <c r="AO74" s="45">
        <f>SUM(AO13:AO73)</f>
        <v>0</v>
      </c>
      <c r="AP74" s="45">
        <f>SUM(AP13:AP73)</f>
        <v>0</v>
      </c>
      <c r="AQ74" s="45">
        <f>SUM(AQ13:AQ73)</f>
        <v>0</v>
      </c>
      <c r="AR74" s="45">
        <f>SUM(AR13:AR73)</f>
        <v>0</v>
      </c>
      <c r="AS74" s="42"/>
      <c r="AT74" s="45">
        <f>SUM(AT13:AT73)</f>
        <v>0</v>
      </c>
      <c r="AU74" s="45">
        <f>SUM(AU13:AU73)</f>
        <v>0</v>
      </c>
      <c r="AV74" s="45">
        <f>SUM(AV13:AV73)</f>
        <v>0</v>
      </c>
      <c r="AW74" s="45">
        <f>SUM(AW13:AW73)</f>
        <v>0</v>
      </c>
      <c r="AX74" s="42"/>
      <c r="AY74" s="45">
        <f>SUM(AY13:AY73)</f>
        <v>0</v>
      </c>
      <c r="AZ74" s="45">
        <f>SUM(AZ13:AZ73)</f>
        <v>0</v>
      </c>
      <c r="BA74" s="45">
        <f>SUM(BA13:BA73)</f>
        <v>0</v>
      </c>
      <c r="BB74" s="45">
        <f>SUM(BB13:BB73)</f>
        <v>0</v>
      </c>
      <c r="BC74" s="42"/>
      <c r="BD74" s="45">
        <f>N74+BB74</f>
        <v>0</v>
      </c>
      <c r="BE74" s="42"/>
      <c r="BF74" s="48"/>
      <c r="BG74" s="49">
        <f t="shared" si="41"/>
        <v>0</v>
      </c>
    </row>
    <row r="75" spans="1:59" x14ac:dyDescent="0.25">
      <c r="A75" s="65" t="s">
        <v>151</v>
      </c>
      <c r="B75" s="66"/>
      <c r="C75" s="66"/>
      <c r="D75" s="66"/>
      <c r="E75" s="50"/>
      <c r="F75" s="50"/>
      <c r="G75" s="50"/>
      <c r="H75" s="50"/>
      <c r="I75" s="50"/>
      <c r="J75" s="50"/>
      <c r="K75" s="50"/>
      <c r="L75" s="51">
        <f>ROUND(L74*3%,2)</f>
        <v>4146.7299999999996</v>
      </c>
      <c r="M75" s="50"/>
      <c r="N75" s="51">
        <f>ROUND(N74*3%,2)</f>
        <v>0</v>
      </c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  <c r="Z75" s="50"/>
      <c r="AA75" s="50"/>
      <c r="AB75" s="50"/>
      <c r="AC75" s="50"/>
      <c r="AD75" s="50"/>
      <c r="AE75" s="50"/>
      <c r="AF75" s="50"/>
      <c r="AG75" s="50"/>
      <c r="AH75" s="50"/>
      <c r="AI75" s="50"/>
      <c r="AJ75" s="50"/>
      <c r="AK75" s="50"/>
      <c r="AL75" s="50"/>
      <c r="AM75" s="50"/>
      <c r="AN75" s="50"/>
      <c r="AO75" s="50"/>
      <c r="AP75" s="50"/>
      <c r="AQ75" s="50"/>
      <c r="AR75" s="50"/>
      <c r="AS75" s="50"/>
      <c r="AT75" s="50"/>
      <c r="AU75" s="50"/>
      <c r="AV75" s="50"/>
      <c r="AW75" s="50"/>
      <c r="AX75" s="50"/>
      <c r="AY75" s="50"/>
      <c r="AZ75" s="50"/>
      <c r="BA75" s="50"/>
      <c r="BB75" s="51">
        <f>ROUND(BB74*3%,2)</f>
        <v>0</v>
      </c>
      <c r="BC75" s="50"/>
      <c r="BD75" s="51">
        <f>ROUND(BD74*3%,2)</f>
        <v>0</v>
      </c>
      <c r="BE75" s="52"/>
      <c r="BF75" s="53"/>
      <c r="BG75" s="54">
        <f t="shared" si="41"/>
        <v>0</v>
      </c>
    </row>
    <row r="76" spans="1:59" x14ac:dyDescent="0.25">
      <c r="A76" s="67" t="s">
        <v>152</v>
      </c>
      <c r="B76" s="68"/>
      <c r="C76" s="68"/>
      <c r="D76" s="68"/>
      <c r="E76" s="55"/>
      <c r="F76" s="55"/>
      <c r="G76" s="55"/>
      <c r="H76" s="55"/>
      <c r="I76" s="55"/>
      <c r="J76" s="55"/>
      <c r="K76" s="55"/>
      <c r="L76" s="56">
        <f>ROUND(L74*5%,2)</f>
        <v>6911.22</v>
      </c>
      <c r="M76" s="55"/>
      <c r="N76" s="56">
        <f>ROUND(N74*5%,2)</f>
        <v>0</v>
      </c>
      <c r="O76" s="55"/>
      <c r="P76" s="55"/>
      <c r="Q76" s="55"/>
      <c r="R76" s="55"/>
      <c r="S76" s="55"/>
      <c r="T76" s="55"/>
      <c r="U76" s="55"/>
      <c r="V76" s="55"/>
      <c r="W76" s="55"/>
      <c r="X76" s="55"/>
      <c r="Y76" s="55"/>
      <c r="Z76" s="55"/>
      <c r="AA76" s="55"/>
      <c r="AB76" s="55"/>
      <c r="AC76" s="55"/>
      <c r="AD76" s="55"/>
      <c r="AE76" s="55"/>
      <c r="AF76" s="55"/>
      <c r="AG76" s="55"/>
      <c r="AH76" s="55"/>
      <c r="AI76" s="55"/>
      <c r="AJ76" s="55"/>
      <c r="AK76" s="55"/>
      <c r="AL76" s="55"/>
      <c r="AM76" s="55"/>
      <c r="AN76" s="55"/>
      <c r="AO76" s="55"/>
      <c r="AP76" s="55"/>
      <c r="AQ76" s="55"/>
      <c r="AR76" s="55"/>
      <c r="AS76" s="55"/>
      <c r="AT76" s="55"/>
      <c r="AU76" s="55"/>
      <c r="AV76" s="55"/>
      <c r="AW76" s="55"/>
      <c r="AX76" s="55"/>
      <c r="AY76" s="55"/>
      <c r="AZ76" s="55"/>
      <c r="BA76" s="55"/>
      <c r="BB76" s="56">
        <f>ROUND(BB74*5%,2)</f>
        <v>0</v>
      </c>
      <c r="BC76" s="55"/>
      <c r="BD76" s="56">
        <f>ROUND(BD74*5%,2)</f>
        <v>0</v>
      </c>
      <c r="BE76" s="55"/>
      <c r="BF76" s="25"/>
      <c r="BG76" s="57">
        <f t="shared" si="41"/>
        <v>0</v>
      </c>
    </row>
    <row r="77" spans="1:59" x14ac:dyDescent="0.25">
      <c r="A77" s="67" t="s">
        <v>153</v>
      </c>
      <c r="B77" s="68"/>
      <c r="C77" s="68"/>
      <c r="D77" s="68"/>
      <c r="E77" s="55"/>
      <c r="F77" s="55"/>
      <c r="G77" s="55"/>
      <c r="H77" s="55"/>
      <c r="I77" s="55"/>
      <c r="J77" s="55"/>
      <c r="K77" s="55"/>
      <c r="L77" s="56">
        <f>ROUND(L74*3.5%,2)</f>
        <v>4837.8599999999997</v>
      </c>
      <c r="M77" s="55"/>
      <c r="N77" s="56">
        <f>ROUND(N74*3.5%,2)</f>
        <v>0</v>
      </c>
      <c r="O77" s="55"/>
      <c r="P77" s="55"/>
      <c r="Q77" s="55"/>
      <c r="R77" s="55"/>
      <c r="S77" s="55"/>
      <c r="T77" s="55"/>
      <c r="U77" s="55"/>
      <c r="V77" s="55"/>
      <c r="W77" s="55"/>
      <c r="X77" s="55"/>
      <c r="Y77" s="55"/>
      <c r="Z77" s="55"/>
      <c r="AA77" s="55"/>
      <c r="AB77" s="55"/>
      <c r="AC77" s="55"/>
      <c r="AD77" s="55"/>
      <c r="AE77" s="55"/>
      <c r="AF77" s="55"/>
      <c r="AG77" s="55"/>
      <c r="AH77" s="55"/>
      <c r="AI77" s="55"/>
      <c r="AJ77" s="55"/>
      <c r="AK77" s="55"/>
      <c r="AL77" s="55"/>
      <c r="AM77" s="55"/>
      <c r="AN77" s="55"/>
      <c r="AO77" s="55"/>
      <c r="AP77" s="55"/>
      <c r="AQ77" s="55"/>
      <c r="AR77" s="55"/>
      <c r="AS77" s="55"/>
      <c r="AT77" s="55"/>
      <c r="AU77" s="55"/>
      <c r="AV77" s="55"/>
      <c r="AW77" s="55"/>
      <c r="AX77" s="55"/>
      <c r="AY77" s="55"/>
      <c r="AZ77" s="55"/>
      <c r="BA77" s="55"/>
      <c r="BB77" s="56">
        <f>ROUND(BB74*3.5%,2)</f>
        <v>0</v>
      </c>
      <c r="BC77" s="55"/>
      <c r="BD77" s="56">
        <f>ROUND(BD74*3.5%,2)</f>
        <v>0</v>
      </c>
      <c r="BE77" s="55"/>
      <c r="BF77" s="25"/>
      <c r="BG77" s="57">
        <f t="shared" si="41"/>
        <v>0</v>
      </c>
    </row>
    <row r="78" spans="1:59" x14ac:dyDescent="0.25">
      <c r="A78" s="67" t="s">
        <v>154</v>
      </c>
      <c r="B78" s="68"/>
      <c r="C78" s="68"/>
      <c r="D78" s="68"/>
      <c r="E78" s="55"/>
      <c r="F78" s="55"/>
      <c r="G78" s="55"/>
      <c r="H78" s="55"/>
      <c r="I78" s="55"/>
      <c r="J78" s="55"/>
      <c r="K78" s="55"/>
      <c r="L78" s="56">
        <f>ROUND(L74*0.5%,2)</f>
        <v>691.12</v>
      </c>
      <c r="M78" s="55"/>
      <c r="N78" s="56">
        <f>ROUND(N74*0.5%,2)</f>
        <v>0</v>
      </c>
      <c r="O78" s="55"/>
      <c r="P78" s="55"/>
      <c r="Q78" s="55"/>
      <c r="R78" s="55"/>
      <c r="S78" s="55"/>
      <c r="T78" s="55"/>
      <c r="U78" s="55"/>
      <c r="V78" s="55"/>
      <c r="W78" s="55"/>
      <c r="X78" s="55"/>
      <c r="Y78" s="55"/>
      <c r="Z78" s="55"/>
      <c r="AA78" s="55"/>
      <c r="AB78" s="55"/>
      <c r="AC78" s="55"/>
      <c r="AD78" s="55"/>
      <c r="AE78" s="55"/>
      <c r="AF78" s="55"/>
      <c r="AG78" s="55"/>
      <c r="AH78" s="55"/>
      <c r="AI78" s="55"/>
      <c r="AJ78" s="55"/>
      <c r="AK78" s="55"/>
      <c r="AL78" s="55"/>
      <c r="AM78" s="55"/>
      <c r="AN78" s="55"/>
      <c r="AO78" s="55"/>
      <c r="AP78" s="55"/>
      <c r="AQ78" s="55"/>
      <c r="AR78" s="55"/>
      <c r="AS78" s="55"/>
      <c r="AT78" s="55"/>
      <c r="AU78" s="55"/>
      <c r="AV78" s="55"/>
      <c r="AW78" s="55"/>
      <c r="AX78" s="55"/>
      <c r="AY78" s="55"/>
      <c r="AZ78" s="55"/>
      <c r="BA78" s="55"/>
      <c r="BB78" s="56">
        <f>ROUND(BB74*0.5%,2)</f>
        <v>0</v>
      </c>
      <c r="BC78" s="55"/>
      <c r="BD78" s="56">
        <f>ROUND(BD74*0.5%,2)</f>
        <v>0</v>
      </c>
      <c r="BE78" s="55"/>
      <c r="BF78" s="25"/>
      <c r="BG78" s="57">
        <f t="shared" si="41"/>
        <v>0</v>
      </c>
    </row>
    <row r="79" spans="1:59" ht="13.5" thickBot="1" x14ac:dyDescent="0.3">
      <c r="A79" s="69" t="s">
        <v>155</v>
      </c>
      <c r="B79" s="70"/>
      <c r="C79" s="70"/>
      <c r="D79" s="70"/>
      <c r="E79" s="58"/>
      <c r="F79" s="58"/>
      <c r="G79" s="58"/>
      <c r="H79" s="58"/>
      <c r="I79" s="58"/>
      <c r="J79" s="58"/>
      <c r="K79" s="58"/>
      <c r="L79" s="59">
        <f>L74+L75+L76+L77+L78</f>
        <v>154811.39999999997</v>
      </c>
      <c r="M79" s="58"/>
      <c r="N79" s="59">
        <f>N74+N75+N76+N77+N78</f>
        <v>0</v>
      </c>
      <c r="O79" s="58"/>
      <c r="P79" s="58"/>
      <c r="Q79" s="58"/>
      <c r="R79" s="58"/>
      <c r="S79" s="58"/>
      <c r="T79" s="58"/>
      <c r="U79" s="58"/>
      <c r="V79" s="58"/>
      <c r="W79" s="58"/>
      <c r="X79" s="58"/>
      <c r="Y79" s="58"/>
      <c r="Z79" s="58"/>
      <c r="AA79" s="58"/>
      <c r="AB79" s="58"/>
      <c r="AC79" s="58"/>
      <c r="AD79" s="58"/>
      <c r="AE79" s="58"/>
      <c r="AF79" s="58"/>
      <c r="AG79" s="58"/>
      <c r="AH79" s="58"/>
      <c r="AI79" s="58"/>
      <c r="AJ79" s="58"/>
      <c r="AK79" s="58"/>
      <c r="AL79" s="58"/>
      <c r="AM79" s="58"/>
      <c r="AN79" s="58"/>
      <c r="AO79" s="58"/>
      <c r="AP79" s="58"/>
      <c r="AQ79" s="58"/>
      <c r="AR79" s="58"/>
      <c r="AS79" s="58"/>
      <c r="AT79" s="58"/>
      <c r="AU79" s="58"/>
      <c r="AV79" s="58"/>
      <c r="AW79" s="58"/>
      <c r="AX79" s="58"/>
      <c r="AY79" s="58"/>
      <c r="AZ79" s="58"/>
      <c r="BA79" s="58"/>
      <c r="BB79" s="59">
        <f>BB74+BB75+BB76+BB77+BB78</f>
        <v>0</v>
      </c>
      <c r="BC79" s="58"/>
      <c r="BD79" s="59">
        <f>BD74+BD75+BD76+BD77+BD78</f>
        <v>0</v>
      </c>
      <c r="BE79" s="58"/>
      <c r="BF79" s="60"/>
      <c r="BG79" s="61">
        <f t="shared" si="41"/>
        <v>0</v>
      </c>
    </row>
    <row r="82" spans="1:56" x14ac:dyDescent="0.25">
      <c r="B82" s="3"/>
      <c r="M82" s="3"/>
    </row>
    <row r="88" spans="1:56" x14ac:dyDescent="0.25">
      <c r="A88" s="62"/>
      <c r="B88" s="62"/>
      <c r="C88" s="62"/>
      <c r="D88" s="62"/>
      <c r="E88" s="62"/>
      <c r="F88" s="62"/>
      <c r="G88" s="62"/>
      <c r="H88" s="62"/>
      <c r="I88" s="62"/>
      <c r="J88" s="62"/>
      <c r="K88" s="62"/>
      <c r="L88" s="62"/>
      <c r="M88" s="62"/>
      <c r="N88" s="62"/>
      <c r="O88" s="62"/>
      <c r="P88" s="62"/>
      <c r="Q88" s="62"/>
      <c r="R88" s="62"/>
      <c r="S88" s="62"/>
      <c r="T88" s="62"/>
      <c r="U88" s="62"/>
      <c r="V88" s="62"/>
      <c r="W88" s="62"/>
      <c r="X88" s="62"/>
      <c r="Y88" s="62"/>
      <c r="Z88" s="62"/>
      <c r="AA88" s="62"/>
      <c r="AB88" s="62"/>
      <c r="AC88" s="62"/>
      <c r="AD88" s="62"/>
      <c r="AE88" s="62"/>
      <c r="AF88" s="62"/>
      <c r="AG88" s="62"/>
      <c r="AH88" s="62"/>
      <c r="AI88" s="62"/>
      <c r="AJ88" s="62"/>
      <c r="AK88" s="62"/>
      <c r="AL88" s="62"/>
      <c r="AM88" s="62"/>
      <c r="AN88" s="62"/>
      <c r="AO88" s="62"/>
      <c r="AP88" s="62"/>
      <c r="AQ88" s="62"/>
      <c r="AR88" s="62"/>
      <c r="AS88" s="62"/>
      <c r="AT88" s="62"/>
      <c r="AU88" s="62"/>
      <c r="AV88" s="62"/>
      <c r="AW88" s="62"/>
      <c r="AX88" s="62"/>
      <c r="AY88" s="62"/>
      <c r="AZ88" s="62"/>
      <c r="BA88" s="62"/>
      <c r="BB88" s="62"/>
      <c r="BC88" s="62"/>
      <c r="BD88" s="62"/>
    </row>
    <row r="89" spans="1:56" x14ac:dyDescent="0.25">
      <c r="A89" s="62"/>
      <c r="B89" s="62"/>
      <c r="C89" s="62"/>
      <c r="D89" s="62"/>
      <c r="E89" s="62"/>
      <c r="F89" s="62"/>
      <c r="G89" s="62"/>
      <c r="H89" s="62"/>
      <c r="I89" s="62"/>
      <c r="J89" s="62"/>
      <c r="K89" s="62"/>
      <c r="L89" s="62"/>
      <c r="M89" s="62"/>
      <c r="N89" s="62"/>
      <c r="O89" s="62"/>
      <c r="P89" s="62"/>
      <c r="Q89" s="62"/>
      <c r="R89" s="62"/>
      <c r="S89" s="62"/>
      <c r="T89" s="62"/>
      <c r="U89" s="62"/>
      <c r="V89" s="62"/>
      <c r="W89" s="62"/>
      <c r="X89" s="62"/>
      <c r="Y89" s="62"/>
      <c r="Z89" s="62"/>
      <c r="AA89" s="62"/>
      <c r="AB89" s="62"/>
      <c r="AC89" s="62"/>
      <c r="AD89" s="62"/>
      <c r="AE89" s="62"/>
      <c r="AF89" s="62"/>
      <c r="AG89" s="62"/>
      <c r="AH89" s="62"/>
      <c r="AI89" s="62"/>
      <c r="AJ89" s="62"/>
      <c r="AK89" s="62"/>
      <c r="AL89" s="62"/>
      <c r="AM89" s="62"/>
      <c r="AN89" s="62"/>
      <c r="AO89" s="62"/>
      <c r="AP89" s="62"/>
      <c r="AQ89" s="62"/>
      <c r="AR89" s="62"/>
      <c r="AS89" s="62"/>
      <c r="AT89" s="62"/>
      <c r="AU89" s="62"/>
      <c r="AV89" s="62"/>
      <c r="AW89" s="62"/>
      <c r="AX89" s="62"/>
      <c r="AY89" s="62"/>
      <c r="AZ89" s="62"/>
      <c r="BA89" s="62"/>
      <c r="BB89" s="62"/>
      <c r="BC89" s="62"/>
      <c r="BD89" s="62"/>
    </row>
    <row r="90" spans="1:56" x14ac:dyDescent="0.25">
      <c r="A90" s="62"/>
      <c r="B90" s="62"/>
      <c r="C90" s="62"/>
      <c r="D90" s="62"/>
      <c r="E90" s="62"/>
      <c r="F90" s="62"/>
      <c r="G90" s="62"/>
      <c r="H90" s="62"/>
      <c r="I90" s="62"/>
      <c r="J90" s="62"/>
      <c r="K90" s="62"/>
      <c r="L90" s="62"/>
      <c r="M90" s="62"/>
      <c r="N90" s="62"/>
      <c r="O90" s="62"/>
      <c r="P90" s="62"/>
      <c r="Q90" s="62"/>
      <c r="R90" s="62"/>
      <c r="S90" s="62"/>
      <c r="T90" s="62"/>
      <c r="U90" s="62"/>
      <c r="V90" s="62"/>
      <c r="W90" s="62"/>
      <c r="X90" s="62"/>
      <c r="Y90" s="62"/>
      <c r="Z90" s="62"/>
      <c r="AA90" s="62"/>
      <c r="AB90" s="62"/>
      <c r="AC90" s="62"/>
      <c r="AD90" s="62"/>
      <c r="AE90" s="62"/>
      <c r="AF90" s="62"/>
      <c r="AG90" s="62"/>
      <c r="AH90" s="62"/>
      <c r="AI90" s="62"/>
      <c r="AJ90" s="62"/>
      <c r="AK90" s="62"/>
      <c r="AL90" s="62"/>
      <c r="AM90" s="62"/>
      <c r="AN90" s="62"/>
      <c r="AO90" s="62"/>
      <c r="AP90" s="62"/>
      <c r="AQ90" s="62"/>
      <c r="AR90" s="62"/>
      <c r="AS90" s="62"/>
      <c r="AT90" s="62"/>
      <c r="AU90" s="62"/>
      <c r="AV90" s="62"/>
      <c r="AW90" s="62"/>
      <c r="AX90" s="62"/>
      <c r="AY90" s="62"/>
      <c r="AZ90" s="62"/>
      <c r="BA90" s="62"/>
      <c r="BB90" s="62"/>
      <c r="BC90" s="62"/>
      <c r="BD90" s="62"/>
    </row>
    <row r="91" spans="1:56" x14ac:dyDescent="0.25">
      <c r="A91" s="62"/>
      <c r="B91" s="62"/>
      <c r="C91" s="62"/>
      <c r="D91" s="62"/>
      <c r="E91" s="62"/>
      <c r="F91" s="62"/>
      <c r="G91" s="62"/>
      <c r="H91" s="62"/>
      <c r="I91" s="62"/>
      <c r="J91" s="62"/>
      <c r="K91" s="62"/>
      <c r="L91" s="62"/>
      <c r="M91" s="62"/>
      <c r="N91" s="62"/>
      <c r="O91" s="62"/>
      <c r="P91" s="62"/>
      <c r="Q91" s="62"/>
      <c r="R91" s="62"/>
      <c r="S91" s="62"/>
      <c r="T91" s="62"/>
      <c r="U91" s="62"/>
      <c r="V91" s="62"/>
      <c r="W91" s="62"/>
      <c r="X91" s="62"/>
      <c r="Y91" s="62"/>
      <c r="Z91" s="62"/>
      <c r="AA91" s="62"/>
      <c r="AB91" s="62"/>
      <c r="AC91" s="62"/>
      <c r="AD91" s="62"/>
      <c r="AE91" s="62"/>
      <c r="AF91" s="62"/>
      <c r="AG91" s="62"/>
      <c r="AH91" s="62"/>
      <c r="AI91" s="62"/>
      <c r="AJ91" s="62"/>
      <c r="AK91" s="62"/>
      <c r="AL91" s="62"/>
      <c r="AM91" s="62"/>
      <c r="AN91" s="62"/>
      <c r="AO91" s="62"/>
      <c r="AP91" s="62"/>
      <c r="AQ91" s="62"/>
      <c r="AR91" s="62"/>
      <c r="AS91" s="62"/>
      <c r="AT91" s="62"/>
      <c r="AU91" s="62"/>
      <c r="AV91" s="62"/>
      <c r="AW91" s="62"/>
      <c r="AX91" s="62"/>
      <c r="AY91" s="62"/>
      <c r="AZ91" s="62"/>
      <c r="BA91" s="62"/>
      <c r="BB91" s="62"/>
      <c r="BC91" s="62"/>
      <c r="BD91" s="62"/>
    </row>
    <row r="92" spans="1:56" x14ac:dyDescent="0.25">
      <c r="A92" s="62"/>
      <c r="B92" s="62"/>
      <c r="C92" s="62"/>
      <c r="D92" s="62"/>
      <c r="E92" s="62"/>
      <c r="F92" s="62"/>
      <c r="G92" s="62"/>
      <c r="H92" s="62"/>
      <c r="I92" s="62"/>
      <c r="J92" s="62"/>
      <c r="K92" s="62"/>
      <c r="L92" s="62"/>
      <c r="M92" s="62"/>
      <c r="N92" s="62"/>
      <c r="O92" s="62"/>
      <c r="P92" s="62"/>
      <c r="Q92" s="62"/>
      <c r="R92" s="62"/>
      <c r="S92" s="62"/>
      <c r="T92" s="62"/>
      <c r="U92" s="62"/>
      <c r="V92" s="62"/>
      <c r="W92" s="62"/>
      <c r="X92" s="62"/>
      <c r="Y92" s="62"/>
      <c r="Z92" s="62"/>
      <c r="AA92" s="62"/>
      <c r="AB92" s="62"/>
      <c r="AC92" s="62"/>
      <c r="AD92" s="62"/>
      <c r="AE92" s="62"/>
      <c r="AF92" s="62"/>
      <c r="AG92" s="62"/>
      <c r="AH92" s="62"/>
      <c r="AI92" s="62"/>
      <c r="AJ92" s="62"/>
      <c r="AK92" s="62"/>
      <c r="AL92" s="62"/>
      <c r="AM92" s="62"/>
      <c r="AN92" s="62"/>
      <c r="AO92" s="62"/>
      <c r="AP92" s="62"/>
      <c r="AQ92" s="62"/>
      <c r="AR92" s="62"/>
      <c r="AS92" s="62"/>
      <c r="AT92" s="62"/>
      <c r="AU92" s="62"/>
      <c r="AV92" s="62"/>
      <c r="AW92" s="62"/>
      <c r="AX92" s="62"/>
      <c r="AY92" s="62"/>
      <c r="AZ92" s="62"/>
      <c r="BA92" s="62"/>
      <c r="BB92" s="62"/>
      <c r="BC92" s="62"/>
      <c r="BD92" s="62"/>
    </row>
    <row r="93" spans="1:56" x14ac:dyDescent="0.25">
      <c r="A93" s="62"/>
      <c r="B93" s="62"/>
      <c r="C93" s="62"/>
      <c r="D93" s="62"/>
      <c r="E93" s="62"/>
      <c r="F93" s="62"/>
      <c r="G93" s="62"/>
      <c r="H93" s="62"/>
      <c r="I93" s="62"/>
      <c r="J93" s="62"/>
      <c r="K93" s="62"/>
      <c r="L93" s="62"/>
      <c r="M93" s="62"/>
      <c r="N93" s="62"/>
      <c r="O93" s="62"/>
      <c r="P93" s="62"/>
      <c r="Q93" s="62"/>
      <c r="R93" s="62"/>
      <c r="S93" s="62"/>
      <c r="T93" s="62"/>
      <c r="U93" s="62"/>
      <c r="V93" s="62"/>
      <c r="W93" s="62"/>
      <c r="X93" s="62"/>
      <c r="Y93" s="62"/>
      <c r="Z93" s="62"/>
      <c r="AA93" s="62"/>
      <c r="AB93" s="62"/>
      <c r="AC93" s="62"/>
      <c r="AD93" s="62"/>
      <c r="AE93" s="62"/>
      <c r="AF93" s="62"/>
      <c r="AG93" s="62"/>
      <c r="AH93" s="62"/>
      <c r="AI93" s="62"/>
      <c r="AJ93" s="62"/>
      <c r="AK93" s="62"/>
      <c r="AL93" s="62"/>
      <c r="AM93" s="62"/>
      <c r="AN93" s="62"/>
      <c r="AO93" s="62"/>
      <c r="AP93" s="62"/>
      <c r="AQ93" s="62"/>
      <c r="AR93" s="62"/>
      <c r="AS93" s="62"/>
      <c r="AT93" s="62"/>
      <c r="AU93" s="62"/>
      <c r="AV93" s="62"/>
      <c r="AW93" s="62"/>
      <c r="AX93" s="62"/>
      <c r="AY93" s="62"/>
      <c r="AZ93" s="62"/>
      <c r="BA93" s="62"/>
      <c r="BB93" s="62"/>
      <c r="BC93" s="62"/>
      <c r="BD93" s="62"/>
    </row>
  </sheetData>
  <mergeCells count="29">
    <mergeCell ref="T11:X11"/>
    <mergeCell ref="Y11:AC11"/>
    <mergeCell ref="AD11:AH11"/>
    <mergeCell ref="A7:BG7"/>
    <mergeCell ref="A8:BG8"/>
    <mergeCell ref="A9:BG9"/>
    <mergeCell ref="A11:A12"/>
    <mergeCell ref="B11:B12"/>
    <mergeCell ref="C11:C12"/>
    <mergeCell ref="D11:D12"/>
    <mergeCell ref="E11:E12"/>
    <mergeCell ref="F11:H11"/>
    <mergeCell ref="I11:K11"/>
    <mergeCell ref="A88:BD93"/>
    <mergeCell ref="BG11:BG12"/>
    <mergeCell ref="A75:D75"/>
    <mergeCell ref="A76:D76"/>
    <mergeCell ref="A77:D77"/>
    <mergeCell ref="A78:D78"/>
    <mergeCell ref="A79:D79"/>
    <mergeCell ref="AI11:AM11"/>
    <mergeCell ref="AN11:AR11"/>
    <mergeCell ref="AS11:AW11"/>
    <mergeCell ref="AX11:BB11"/>
    <mergeCell ref="BC11:BD11"/>
    <mergeCell ref="BE11:BF11"/>
    <mergeCell ref="L11:L12"/>
    <mergeCell ref="M11:N11"/>
    <mergeCell ref="O11:S11"/>
  </mergeCells>
  <dataValidations count="1">
    <dataValidation errorStyle="warning" allowBlank="1" showInputMessage="1" showErrorMessage="1" error="kļuda" sqref="A14:L73" xr:uid="{FA5E46FD-ECD4-44FB-B088-D88F0F9FE5C6}"/>
  </dataValidations>
  <pageMargins left="0.70866141732283472" right="0.70866141732283472" top="0.74803149606299213" bottom="0.74803149606299213" header="0.31496062992125984" footer="0.31496062992125984"/>
  <pageSetup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1-12</vt:lpstr>
      <vt:lpstr>'1-12'!Print_Area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Jevgēnija Sviridenkova</cp:lastModifiedBy>
  <cp:lastPrinted>2022-02-24T14:56:38Z</cp:lastPrinted>
  <dcterms:created xsi:type="dcterms:W3CDTF">2022-01-18T11:32:18Z</dcterms:created>
  <dcterms:modified xsi:type="dcterms:W3CDTF">2022-02-24T14:56:53Z</dcterms:modified>
</cp:coreProperties>
</file>