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Liga Strode\Nextcloud\Kopmape\Tāmes\Skolas\"/>
    </mc:Choice>
  </mc:AlternateContent>
  <xr:revisionPtr revIDLastSave="0" documentId="8_{AC932740-BFB0-4852-9A10-5E96E44C15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me" sheetId="1" r:id="rId1"/>
  </sheets>
  <externalReferences>
    <externalReference r:id="rId2"/>
    <externalReference r:id="rId3"/>
  </externalReferences>
  <definedNames>
    <definedName name="Apmaksa">[1]Apmaksa!$A$1:$A$65536</definedName>
    <definedName name="Darijums">[1]Darijums!$A$1:$A$65536</definedName>
    <definedName name="Excel_BuiltIn__FilterDatabase" localSheetId="0">[2]Groz_NIN_12_2014!#REF!</definedName>
    <definedName name="Excel_BuiltIn__FilterDatabase">[2]Groz_NIN_12_2014!#REF!</definedName>
    <definedName name="Firmas">[1]Firma!$A$1:$A$65536</definedName>
    <definedName name="Parvadataji">[1]Ligumi!$A$1:$A$65536</definedName>
    <definedName name="_xlnm.Print_Area" localSheetId="0">Tame!$A$1:$C$40</definedName>
    <definedName name="Saist_apmers_ar_galvojumu">[1]Ligumi!$A$1:$A$65536</definedName>
    <definedName name="Z_1893421C_DBAA_4C10_AA6C_4D0F39122205_.wvu.FilterData" localSheetId="0">[2]Groz_NIN_12_2014!#REF!</definedName>
    <definedName name="Z_1893421C_DBAA_4C10_AA6C_4D0F39122205_.wvu.FilterData">[2]Groz_NIN_12_2014!#REF!</definedName>
    <definedName name="Z_483F8D4B_D649_4D59_A67B_5E8B6C0D2E28_.wvu.FilterData" localSheetId="0">[2]Groz_NIN_12_2014!#REF!</definedName>
    <definedName name="Z_483F8D4B_D649_4D59_A67B_5E8B6C0D2E28_.wvu.FilterData">[2]Groz_NIN_12_2014!#REF!</definedName>
    <definedName name="Z_56A06D27_97E5_4D01_ADCE_F8E0A2A870EF_.wvu.FilterData" localSheetId="0">[2]Groz_NIN_12_2014!#REF!</definedName>
    <definedName name="Z_56A06D27_97E5_4D01_ADCE_F8E0A2A870EF_.wvu.FilterData">[2]Groz_NIN_12_2014!#REF!</definedName>
    <definedName name="Z_81EB1DB6_89AB_4045_90FA_EF2BA7E792F9_.wvu.FilterData" localSheetId="0">[2]Groz_NIN_12_2014!#REF!</definedName>
    <definedName name="Z_81EB1DB6_89AB_4045_90FA_EF2BA7E792F9_.wvu.FilterData">[2]Groz_NIN_12_2014!#REF!</definedName>
    <definedName name="Z_81EB1DB6_89AB_4045_90FA_EF2BA7E792F9_.wvu.PrintArea" localSheetId="0">[2]Groz_NIN_12_2014!#REF!</definedName>
    <definedName name="Z_81EB1DB6_89AB_4045_90FA_EF2BA7E792F9_.wvu.PrintArea">[2]Groz_NIN_12_2014!#REF!</definedName>
    <definedName name="Z_8545B4E6_A517_4BD7_BFB7_42FEB5F229AD_.wvu.FilterData" localSheetId="0">[2]Groz_NIN_12_2014!#REF!</definedName>
    <definedName name="Z_8545B4E6_A517_4BD7_BFB7_42FEB5F229AD_.wvu.FilterData">[2]Groz_NIN_12_2014!#REF!</definedName>
    <definedName name="Z_877A1030_2452_46B0_88DF_8A068656C08E_.wvu.FilterData" localSheetId="0">[2]Groz_NIN_12_2014!#REF!</definedName>
    <definedName name="Z_877A1030_2452_46B0_88DF_8A068656C08E_.wvu.FilterData">[2]Groz_NIN_12_2014!#REF!</definedName>
    <definedName name="Z_ABD8A783_3A6C_4629_9559_1E4E89E80131_.wvu.FilterData" localSheetId="0">[2]Groz_NIN_12_2014!#REF!</definedName>
    <definedName name="Z_ABD8A783_3A6C_4629_9559_1E4E89E80131_.wvu.FilterData">[2]Groz_NIN_12_2014!#REF!</definedName>
    <definedName name="Z_AF277C95_CBD9_4696_AC72_D010599E9831_.wvu.FilterData" localSheetId="0">[2]Groz_NIN_12_2014!#REF!</definedName>
    <definedName name="Z_AF277C95_CBD9_4696_AC72_D010599E9831_.wvu.FilterData">[2]Groz_NIN_12_2014!#REF!</definedName>
    <definedName name="Z_B7CBCF06_FF41_423A_9AB3_E1D1F70C6FC5_.wvu.FilterData" localSheetId="0">[2]Groz_NIN_12_2014!#REF!</definedName>
    <definedName name="Z_B7CBCF06_FF41_423A_9AB3_E1D1F70C6FC5_.wvu.FilterData">[2]Groz_NIN_12_2014!#REF!</definedName>
    <definedName name="Z_C5511FB8_86C5_41F3_ADCD_B10310F066F5_.wvu.FilterData" localSheetId="0">[2]Groz_NIN_12_2014!#REF!</definedName>
    <definedName name="Z_C5511FB8_86C5_41F3_ADCD_B10310F066F5_.wvu.FilterData">[2]Groz_NIN_12_2014!#REF!</definedName>
    <definedName name="Z_DB8ECBD1_2D44_4F97_BCC9_F610BA0A3109_.wvu.FilterData" localSheetId="0">[2]Groz_NIN_12_2014!#REF!</definedName>
    <definedName name="Z_DB8ECBD1_2D44_4F97_BCC9_F610BA0A3109_.wvu.FilterData">[2]Groz_NIN_12_2014!#REF!</definedName>
    <definedName name="Z_DEE3A27E_689A_4E9F_A3EB_C84F1E3B413E_.wvu.FilterData" localSheetId="0">[2]Groz_NIN_12_2014!#REF!</definedName>
    <definedName name="Z_DEE3A27E_689A_4E9F_A3EB_C84F1E3B413E_.wvu.FilterData">[2]Groz_NIN_12_2014!#REF!</definedName>
    <definedName name="Z_F1F489B9_0F61_4F1F_A151_75EF77465344_.wvu.Cols" localSheetId="0">[2]Groz_NIN_12_2014!#REF!</definedName>
    <definedName name="Z_F1F489B9_0F61_4F1F_A151_75EF77465344_.wvu.Cols">[2]Groz_NIN_12_2014!#REF!</definedName>
    <definedName name="Z_F1F489B9_0F61_4F1F_A151_75EF77465344_.wvu.FilterData" localSheetId="0">[2]Groz_NIN_12_2014!#REF!</definedName>
    <definedName name="Z_F1F489B9_0F61_4F1F_A151_75EF77465344_.wvu.FilterData">[2]Groz_NIN_12_2014!#REF!</definedName>
    <definedName name="Z_F1F489B9_0F61_4F1F_A151_75EF77465344_.wvu.PrintArea" localSheetId="0">[2]Groz_NIN_12_2014!#REF!</definedName>
    <definedName name="Z_F1F489B9_0F61_4F1F_A151_75EF77465344_.wvu.PrintArea">[2]Groz_NIN_12_2014!#REF!</definedName>
    <definedName name="Z_F1F489B9_0F61_4F1F_A151_75EF77465344_.wvu.PrintTitles" localSheetId="0">[2]Groz_NIN_12_2014!#REF!</definedName>
    <definedName name="Z_F1F489B9_0F61_4F1F_A151_75EF77465344_.wvu.PrintTitles">[2]Groz_NIN_12_2014!#REF!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16" i="1"/>
  <c r="C21" i="1"/>
  <c r="C18" i="1"/>
  <c r="C17" i="1"/>
  <c r="C20" i="1" l="1"/>
  <c r="C13" i="1"/>
  <c r="C28" i="1" l="1"/>
  <c r="C30" i="1" l="1"/>
  <c r="C32" i="1" s="1"/>
  <c r="C33" i="1" s="1"/>
</calcChain>
</file>

<file path=xl/sharedStrings.xml><?xml version="1.0" encoding="utf-8"?>
<sst xmlns="http://schemas.openxmlformats.org/spreadsheetml/2006/main" count="34" uniqueCount="34">
  <si>
    <t>EKK kods</t>
  </si>
  <si>
    <t>Izmaksu veidi</t>
  </si>
  <si>
    <t>Atalgojums no valsts mērķdotācijas</t>
  </si>
  <si>
    <t>Darba devēja soc.apdrošināšanas iemaksas no mērķdotācijas</t>
  </si>
  <si>
    <t>Iekšzemes mācību, darba un dienesta komandējumi, dienesta, darba braucieni</t>
  </si>
  <si>
    <t>Pakalpojumi</t>
  </si>
  <si>
    <t xml:space="preserve">    Pasta, telefona un citi sakaru pakalpojumi</t>
  </si>
  <si>
    <t xml:space="preserve">    Izdevumi par komunālajiem pakalpojumiem</t>
  </si>
  <si>
    <t xml:space="preserve">    Remontdarbi un telpu uzturēšana</t>
  </si>
  <si>
    <t xml:space="preserve">    Informācijas tehnoloģiju pakalpojumi</t>
  </si>
  <si>
    <t xml:space="preserve">    Īres un nomas maksa (izņemot transportlīdzekļu nomas maksu (EKK 2262))</t>
  </si>
  <si>
    <r>
      <t xml:space="preserve">Materiāli </t>
    </r>
    <r>
      <rPr>
        <i/>
        <sz val="12"/>
        <rFont val="Times New Roman"/>
        <family val="1"/>
        <charset val="186"/>
      </rPr>
      <t>(neieskaitot mērķdotāciju mācību materiāliem)</t>
    </r>
  </si>
  <si>
    <t xml:space="preserve">    Biroja preces un inventārs</t>
  </si>
  <si>
    <t xml:space="preserve">    Kurināmais un enerģētiskie materiāli  (izņemot degvielas izdevumus (EKK 2322))</t>
  </si>
  <si>
    <t xml:space="preserve">    Zāles, ķimikālijas, laboratorijas preces, medicīniskās ierīces, medicīniskie instrumenti, laboratorijas dzīvnieki un to uzturēšana</t>
  </si>
  <si>
    <t xml:space="preserve">    Kārtējā remonta un iestāžu uzturēšanas materiāli</t>
  </si>
  <si>
    <t xml:space="preserve">    Valsts un pašvaldību aprūpē un apgādē esošo personu uzturēšana (izņemot ēdināšanas izdevumus (EKK 2363))</t>
  </si>
  <si>
    <t xml:space="preserve">    Mācību līdzekļi un materiāli</t>
  </si>
  <si>
    <r>
      <t xml:space="preserve">Bibliotēku krājumi </t>
    </r>
    <r>
      <rPr>
        <i/>
        <sz val="12"/>
        <rFont val="Times New Roman"/>
        <family val="1"/>
        <charset val="186"/>
      </rPr>
      <t xml:space="preserve"> (neieskaitot mērķdotāciju mācību materiāliem)</t>
    </r>
  </si>
  <si>
    <t>Kopā izdevumi:</t>
  </si>
  <si>
    <t>Izmaksas 1 audzēknim (gadā)</t>
  </si>
  <si>
    <t>Izmaksas 1 audzēknim (mēnesī)</t>
  </si>
  <si>
    <t>Darba devēja soc.apdrošināšanas iemaksas no izglītības iestādes budžeta līdzekļiem</t>
  </si>
  <si>
    <t>Kopā iestādes līdzekļi</t>
  </si>
  <si>
    <t>Iestādes vadītājs</t>
  </si>
  <si>
    <t>paraksts</t>
  </si>
  <si>
    <t>Vārds Uzvārds</t>
  </si>
  <si>
    <t>1.pielikums</t>
  </si>
  <si>
    <t xml:space="preserve">    Iestādes administratīvie izdevumi un ar iestādes darbības nodrošināšanu saistītie izdevumi</t>
  </si>
  <si>
    <t xml:space="preserve">                                        Gita Vāvere</t>
  </si>
  <si>
    <t>Atalgojums no izglītības iestādes budžeta līdzekļiem (darba alga, autoratlīdzības, uzņēmuma līgumi)</t>
  </si>
  <si>
    <r>
      <rPr>
        <b/>
        <i/>
        <sz val="14"/>
        <rFont val="Times New Roman"/>
        <family val="1"/>
        <charset val="186"/>
      </rPr>
      <t xml:space="preserve">SIA "V.V.mācību centrs" struktūrvienības "Rīgas 1.Tālmācības vidusskola" </t>
    </r>
    <r>
      <rPr>
        <b/>
        <sz val="14"/>
        <rFont val="Times New Roman"/>
        <family val="1"/>
        <charset val="186"/>
      </rPr>
      <t xml:space="preserve"> izdevumu tāme 2023.gadam. </t>
    </r>
  </si>
  <si>
    <t xml:space="preserve">Izmaksu tāme pēc 2022.g.janvāra - 2022.gada decembra faktiskajām izmaksām </t>
  </si>
  <si>
    <t>Skolēnu skaits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</si>
</sst>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5" tint="-0.249977111117893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2"/>
      <name val="Times New Roman"/>
      <family val="1"/>
    </font>
    <font>
      <sz val="12"/>
      <color theme="1"/>
      <name val="Times New Roman"/>
      <family val="1"/>
      <charset val="186"/>
    </font>
    <font>
      <b/>
      <sz val="14"/>
      <color theme="3"/>
      <name val="Times New Roman"/>
      <family val="1"/>
      <charset val="186"/>
    </font>
    <font>
      <sz val="9"/>
      <color theme="1"/>
      <name val="Arial"/>
      <family val="2"/>
      <charset val="186"/>
    </font>
    <font>
      <sz val="9"/>
      <name val="Times New Roman"/>
      <family val="1"/>
      <charset val="186"/>
    </font>
    <font>
      <b/>
      <i/>
      <sz val="14"/>
      <name val="Times New Roman"/>
      <family val="1"/>
      <charset val="186"/>
    </font>
    <font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2" applyFont="1"/>
    <xf numFmtId="0" fontId="3" fillId="0" borderId="0" xfId="2" applyFont="1" applyAlignment="1">
      <alignment horizontal="right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2" fontId="6" fillId="2" borderId="1" xfId="2" applyNumberFormat="1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3" fillId="0" borderId="0" xfId="2" applyFont="1"/>
    <xf numFmtId="0" fontId="3" fillId="0" borderId="4" xfId="2" applyFont="1" applyBorder="1" applyAlignment="1">
      <alignment horizontal="center"/>
    </xf>
    <xf numFmtId="0" fontId="3" fillId="0" borderId="5" xfId="2" applyFont="1" applyBorder="1" applyAlignment="1">
      <alignment horizontal="left" wrapText="1"/>
    </xf>
    <xf numFmtId="4" fontId="3" fillId="0" borderId="6" xfId="2" applyNumberFormat="1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left" wrapText="1"/>
    </xf>
    <xf numFmtId="0" fontId="3" fillId="0" borderId="7" xfId="2" applyFont="1" applyBorder="1" applyAlignment="1">
      <alignment wrapText="1"/>
    </xf>
    <xf numFmtId="0" fontId="8" fillId="0" borderId="4" xfId="2" applyFont="1" applyBorder="1" applyAlignment="1">
      <alignment horizontal="right"/>
    </xf>
    <xf numFmtId="0" fontId="8" fillId="0" borderId="5" xfId="2" applyFont="1" applyBorder="1" applyAlignment="1">
      <alignment horizontal="right" wrapText="1"/>
    </xf>
    <xf numFmtId="4" fontId="8" fillId="0" borderId="6" xfId="2" applyNumberFormat="1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left" wrapText="1"/>
    </xf>
    <xf numFmtId="0" fontId="3" fillId="0" borderId="5" xfId="2" applyFont="1" applyBorder="1" applyAlignment="1">
      <alignment horizontal="center" wrapText="1"/>
    </xf>
    <xf numFmtId="3" fontId="9" fillId="0" borderId="6" xfId="2" applyNumberFormat="1" applyFont="1" applyBorder="1" applyAlignment="1">
      <alignment horizontal="center"/>
    </xf>
    <xf numFmtId="0" fontId="6" fillId="0" borderId="5" xfId="2" applyFont="1" applyBorder="1" applyAlignment="1">
      <alignment horizontal="left" wrapText="1"/>
    </xf>
    <xf numFmtId="4" fontId="6" fillId="0" borderId="6" xfId="2" applyNumberFormat="1" applyFont="1" applyBorder="1" applyAlignment="1">
      <alignment horizontal="center"/>
    </xf>
    <xf numFmtId="0" fontId="4" fillId="0" borderId="9" xfId="2" applyFont="1" applyBorder="1" applyAlignment="1">
      <alignment horizontal="right" wrapText="1"/>
    </xf>
    <xf numFmtId="0" fontId="3" fillId="0" borderId="10" xfId="2" applyFont="1" applyBorder="1" applyAlignment="1">
      <alignment horizontal="center"/>
    </xf>
    <xf numFmtId="0" fontId="10" fillId="0" borderId="0" xfId="2" applyFont="1" applyAlignment="1">
      <alignment horizontal="right" wrapText="1"/>
    </xf>
    <xf numFmtId="43" fontId="2" fillId="0" borderId="0" xfId="1" applyFont="1"/>
    <xf numFmtId="0" fontId="12" fillId="0" borderId="0" xfId="2" applyFont="1" applyAlignment="1">
      <alignment wrapText="1"/>
    </xf>
    <xf numFmtId="0" fontId="3" fillId="0" borderId="0" xfId="2" applyFont="1" applyAlignment="1">
      <alignment wrapText="1"/>
    </xf>
    <xf numFmtId="0" fontId="2" fillId="0" borderId="0" xfId="2" applyFont="1" applyAlignment="1">
      <alignment wrapText="1"/>
    </xf>
    <xf numFmtId="4" fontId="3" fillId="3" borderId="6" xfId="2" applyNumberFormat="1" applyFont="1" applyFill="1" applyBorder="1" applyAlignment="1">
      <alignment horizontal="center"/>
    </xf>
    <xf numFmtId="4" fontId="3" fillId="3" borderId="10" xfId="2" applyNumberFormat="1" applyFont="1" applyFill="1" applyBorder="1" applyAlignment="1">
      <alignment horizontal="center"/>
    </xf>
    <xf numFmtId="4" fontId="6" fillId="3" borderId="13" xfId="2" applyNumberFormat="1" applyFont="1" applyFill="1" applyBorder="1" applyAlignment="1">
      <alignment horizontal="center"/>
    </xf>
    <xf numFmtId="0" fontId="14" fillId="0" borderId="0" xfId="2" applyFont="1" applyAlignment="1">
      <alignment horizontal="center" wrapText="1"/>
    </xf>
    <xf numFmtId="0" fontId="3" fillId="0" borderId="0" xfId="2" applyFont="1" applyAlignment="1">
      <alignment vertical="top" wrapText="1"/>
    </xf>
    <xf numFmtId="4" fontId="3" fillId="4" borderId="6" xfId="2" applyNumberFormat="1" applyFont="1" applyFill="1" applyBorder="1" applyAlignment="1">
      <alignment horizontal="center"/>
    </xf>
    <xf numFmtId="4" fontId="7" fillId="4" borderId="6" xfId="2" applyNumberFormat="1" applyFont="1" applyFill="1" applyBorder="1" applyAlignment="1">
      <alignment horizontal="center"/>
    </xf>
    <xf numFmtId="4" fontId="8" fillId="4" borderId="6" xfId="2" applyNumberFormat="1" applyFont="1" applyFill="1" applyBorder="1" applyAlignment="1">
      <alignment horizontal="center"/>
    </xf>
    <xf numFmtId="0" fontId="3" fillId="0" borderId="9" xfId="2" applyFont="1" applyBorder="1" applyAlignment="1">
      <alignment horizontal="left"/>
    </xf>
    <xf numFmtId="4" fontId="3" fillId="0" borderId="0" xfId="2" applyNumberFormat="1" applyFont="1"/>
    <xf numFmtId="0" fontId="5" fillId="0" borderId="0" xfId="2" applyFont="1" applyAlignment="1">
      <alignment horizontal="left"/>
    </xf>
  </cellXfs>
  <cellStyles count="3">
    <cellStyle name="Comma" xfId="1" builtinId="3"/>
    <cellStyle name="Normal" xfId="0" builtinId="0"/>
    <cellStyle name="Parasts 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NIS/formas/dok_registrs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mite/Desktop/2010/2014/22.12.2014/Budzeta_projekts%202014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>
        <row r="1">
          <cell r="A1" t="str">
            <v xml:space="preserve">   </v>
          </cell>
        </row>
        <row r="2">
          <cell r="A2" t="str">
            <v>par izdarīto darbu</v>
          </cell>
        </row>
        <row r="3">
          <cell r="A3" t="str">
            <v>pēc rēķina</v>
          </cell>
        </row>
        <row r="4">
          <cell r="A4" t="str">
            <v>mēnesī</v>
          </cell>
        </row>
        <row r="5">
          <cell r="A5" t="str">
            <v>pēc PPR</v>
          </cell>
        </row>
        <row r="6">
          <cell r="A6" t="str">
            <v>par reizi</v>
          </cell>
        </row>
        <row r="7">
          <cell r="A7" t="str">
            <v>mēnesī par km**2</v>
          </cell>
        </row>
        <row r="8">
          <cell r="A8" t="str">
            <v>pēc specifikācijas</v>
          </cell>
        </row>
        <row r="9">
          <cell r="A9" t="str">
            <v>gadā</v>
          </cell>
        </row>
        <row r="10">
          <cell r="A10" t="str">
            <v>stundā</v>
          </cell>
        </row>
        <row r="11">
          <cell r="A11" t="str">
            <v>par 1 bērnu</v>
          </cell>
        </row>
        <row r="12">
          <cell r="A12" t="str">
            <v>45 minūtes</v>
          </cell>
        </row>
        <row r="13">
          <cell r="A13" t="str">
            <v>diennakts</v>
          </cell>
        </row>
        <row r="14">
          <cell r="A14" t="str">
            <v>e-pasta rēķins</v>
          </cell>
        </row>
        <row r="15">
          <cell r="A15" t="str">
            <v>ceļazīme</v>
          </cell>
        </row>
        <row r="16">
          <cell r="A16" t="str">
            <v>par kvadrātmetru</v>
          </cell>
        </row>
        <row r="17">
          <cell r="A17" t="str">
            <v>kopējā līguma summa</v>
          </cell>
        </row>
        <row r="18">
          <cell r="A18" t="str">
            <v>par 1 lietas apstrādi</v>
          </cell>
        </row>
        <row r="19">
          <cell r="A19" t="str">
            <v>mēnesi  par m2</v>
          </cell>
        </row>
        <row r="20">
          <cell r="A20" t="str">
            <v>Dāvinājums</v>
          </cell>
        </row>
        <row r="21">
          <cell r="A21" t="str">
            <v>Ls/kWh</v>
          </cell>
        </row>
        <row r="22">
          <cell r="A22" t="str">
            <v>papildus darbi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40"/>
  <sheetViews>
    <sheetView tabSelected="1" zoomScaleNormal="100" workbookViewId="0">
      <selection activeCell="C33" sqref="C33"/>
    </sheetView>
  </sheetViews>
  <sheetFormatPr defaultRowHeight="18.75" outlineLevelCol="1" x14ac:dyDescent="0.3"/>
  <cols>
    <col min="1" max="1" width="10.42578125" style="1" customWidth="1"/>
    <col min="2" max="2" width="60.140625" style="33" customWidth="1"/>
    <col min="3" max="3" width="58.42578125" style="1" customWidth="1" outlineLevel="1"/>
    <col min="4" max="7" width="9.140625" style="1"/>
    <col min="8" max="8" width="9.85546875" style="1" bestFit="1" customWidth="1"/>
    <col min="9" max="16384" width="9.140625" style="1"/>
  </cols>
  <sheetData>
    <row r="1" spans="1:3" ht="18.75" customHeight="1" x14ac:dyDescent="0.3">
      <c r="B1" s="38"/>
      <c r="C1" s="2" t="s">
        <v>27</v>
      </c>
    </row>
    <row r="2" spans="1:3" ht="18.75" customHeight="1" x14ac:dyDescent="0.3">
      <c r="B2" s="2"/>
      <c r="C2" s="2"/>
    </row>
    <row r="3" spans="1:3" ht="18.75" customHeight="1" x14ac:dyDescent="0.3">
      <c r="B3" s="2"/>
      <c r="C3" s="2"/>
    </row>
    <row r="4" spans="1:3" ht="19.5" x14ac:dyDescent="0.35">
      <c r="A4" s="44" t="s">
        <v>31</v>
      </c>
      <c r="B4" s="44"/>
      <c r="C4" s="44"/>
    </row>
    <row r="5" spans="1:3" ht="15" customHeight="1" x14ac:dyDescent="0.3">
      <c r="A5" s="3"/>
      <c r="B5" s="4"/>
      <c r="C5" s="3"/>
    </row>
    <row r="6" spans="1:3" ht="15" customHeight="1" thickBot="1" x14ac:dyDescent="0.35">
      <c r="A6" s="5"/>
      <c r="B6" s="6"/>
      <c r="C6" s="5"/>
    </row>
    <row r="7" spans="1:3" s="10" customFormat="1" ht="63" customHeight="1" x14ac:dyDescent="0.25">
      <c r="A7" s="7" t="s">
        <v>0</v>
      </c>
      <c r="B7" s="8" t="s">
        <v>1</v>
      </c>
      <c r="C7" s="9" t="s">
        <v>32</v>
      </c>
    </row>
    <row r="8" spans="1:3" s="10" customFormat="1" ht="36" customHeight="1" x14ac:dyDescent="0.25">
      <c r="A8" s="11">
        <v>1100</v>
      </c>
      <c r="B8" s="12" t="s">
        <v>30</v>
      </c>
      <c r="C8" s="39">
        <v>100464</v>
      </c>
    </row>
    <row r="9" spans="1:3" s="10" customFormat="1" ht="15.75" x14ac:dyDescent="0.25">
      <c r="A9" s="14">
        <v>1100</v>
      </c>
      <c r="B9" s="15" t="s">
        <v>2</v>
      </c>
      <c r="C9" s="40">
        <v>1132532</v>
      </c>
    </row>
    <row r="10" spans="1:3" s="10" customFormat="1" ht="31.5" x14ac:dyDescent="0.25">
      <c r="A10" s="11">
        <v>1200</v>
      </c>
      <c r="B10" s="12" t="s">
        <v>22</v>
      </c>
      <c r="C10" s="39">
        <v>20812</v>
      </c>
    </row>
    <row r="11" spans="1:3" s="10" customFormat="1" ht="18.75" customHeight="1" x14ac:dyDescent="0.25">
      <c r="A11" s="14">
        <v>1200</v>
      </c>
      <c r="B11" s="15" t="s">
        <v>3</v>
      </c>
      <c r="C11" s="40">
        <v>264049</v>
      </c>
    </row>
    <row r="12" spans="1:3" s="10" customFormat="1" ht="31.5" x14ac:dyDescent="0.25">
      <c r="A12" s="11">
        <v>2110</v>
      </c>
      <c r="B12" s="16" t="s">
        <v>4</v>
      </c>
      <c r="C12" s="39"/>
    </row>
    <row r="13" spans="1:3" s="10" customFormat="1" ht="15.75" x14ac:dyDescent="0.25">
      <c r="A13" s="11">
        <v>2200</v>
      </c>
      <c r="B13" s="12" t="s">
        <v>5</v>
      </c>
      <c r="C13" s="34">
        <f>C14+C15+C16+C17+C18+C19</f>
        <v>335736</v>
      </c>
    </row>
    <row r="14" spans="1:3" s="10" customFormat="1" ht="15" customHeight="1" x14ac:dyDescent="0.25">
      <c r="A14" s="17">
        <v>2210</v>
      </c>
      <c r="B14" s="18" t="s">
        <v>6</v>
      </c>
      <c r="C14" s="41">
        <v>19841</v>
      </c>
    </row>
    <row r="15" spans="1:3" s="10" customFormat="1" ht="16.5" customHeight="1" x14ac:dyDescent="0.25">
      <c r="A15" s="17">
        <v>2220</v>
      </c>
      <c r="B15" s="18" t="s">
        <v>7</v>
      </c>
      <c r="C15" s="41">
        <v>10784</v>
      </c>
    </row>
    <row r="16" spans="1:3" s="10" customFormat="1" ht="29.25" customHeight="1" x14ac:dyDescent="0.25">
      <c r="A16" s="17">
        <v>2230</v>
      </c>
      <c r="B16" s="18" t="s">
        <v>28</v>
      </c>
      <c r="C16" s="19">
        <f>77302+33376+71895+574+24120+195</f>
        <v>207462</v>
      </c>
    </row>
    <row r="17" spans="1:8" s="10" customFormat="1" ht="15.75" x14ac:dyDescent="0.25">
      <c r="A17" s="17">
        <v>2240</v>
      </c>
      <c r="B17" s="18" t="s">
        <v>8</v>
      </c>
      <c r="C17" s="19">
        <f>23807-14795</f>
        <v>9012</v>
      </c>
    </row>
    <row r="18" spans="1:8" s="10" customFormat="1" ht="15.75" x14ac:dyDescent="0.25">
      <c r="A18" s="17">
        <v>2250</v>
      </c>
      <c r="B18" s="18" t="s">
        <v>9</v>
      </c>
      <c r="C18" s="41">
        <f>38801+35041</f>
        <v>73842</v>
      </c>
    </row>
    <row r="19" spans="1:8" s="10" customFormat="1" ht="30.75" customHeight="1" x14ac:dyDescent="0.25">
      <c r="A19" s="17">
        <v>2260</v>
      </c>
      <c r="B19" s="18" t="s">
        <v>10</v>
      </c>
      <c r="C19" s="41">
        <v>14795</v>
      </c>
    </row>
    <row r="20" spans="1:8" s="10" customFormat="1" ht="16.5" customHeight="1" x14ac:dyDescent="0.25">
      <c r="A20" s="11">
        <v>2300</v>
      </c>
      <c r="B20" s="12" t="s">
        <v>11</v>
      </c>
      <c r="C20" s="34">
        <f>C21+C22+C23+C24+C25+C26</f>
        <v>89779</v>
      </c>
    </row>
    <row r="21" spans="1:8" s="10" customFormat="1" ht="16.5" customHeight="1" x14ac:dyDescent="0.25">
      <c r="A21" s="17">
        <v>2310</v>
      </c>
      <c r="B21" s="18" t="s">
        <v>12</v>
      </c>
      <c r="C21" s="41">
        <f>4332+55853</f>
        <v>60185</v>
      </c>
    </row>
    <row r="22" spans="1:8" s="10" customFormat="1" ht="32.25" hidden="1" customHeight="1" x14ac:dyDescent="0.25">
      <c r="A22" s="17">
        <v>2320</v>
      </c>
      <c r="B22" s="18" t="s">
        <v>13</v>
      </c>
      <c r="C22" s="19"/>
    </row>
    <row r="23" spans="1:8" s="10" customFormat="1" ht="30" hidden="1" customHeight="1" x14ac:dyDescent="0.25">
      <c r="A23" s="17">
        <v>2340</v>
      </c>
      <c r="B23" s="18" t="s">
        <v>14</v>
      </c>
      <c r="C23" s="19"/>
    </row>
    <row r="24" spans="1:8" s="10" customFormat="1" ht="17.25" customHeight="1" x14ac:dyDescent="0.25">
      <c r="A24" s="17">
        <v>2350</v>
      </c>
      <c r="B24" s="18" t="s">
        <v>15</v>
      </c>
      <c r="C24" s="41">
        <f>2112+16140+8995+2</f>
        <v>27249</v>
      </c>
    </row>
    <row r="25" spans="1:8" s="10" customFormat="1" ht="36" hidden="1" customHeight="1" x14ac:dyDescent="0.25">
      <c r="A25" s="17">
        <v>2360</v>
      </c>
      <c r="B25" s="18" t="s">
        <v>16</v>
      </c>
      <c r="C25" s="19"/>
    </row>
    <row r="26" spans="1:8" s="10" customFormat="1" ht="16.5" customHeight="1" x14ac:dyDescent="0.25">
      <c r="A26" s="17">
        <v>2370</v>
      </c>
      <c r="B26" s="18" t="s">
        <v>17</v>
      </c>
      <c r="C26" s="41">
        <v>2345</v>
      </c>
    </row>
    <row r="27" spans="1:8" s="10" customFormat="1" ht="18" customHeight="1" thickBot="1" x14ac:dyDescent="0.3">
      <c r="A27" s="20">
        <v>5233</v>
      </c>
      <c r="B27" s="42" t="s">
        <v>18</v>
      </c>
      <c r="C27" s="35"/>
    </row>
    <row r="28" spans="1:8" s="10" customFormat="1" ht="15.75" x14ac:dyDescent="0.25">
      <c r="A28" s="21"/>
      <c r="B28" s="22" t="s">
        <v>19</v>
      </c>
      <c r="C28" s="36">
        <f>C8+C9+C10+C11+C12+C13+C20+C27</f>
        <v>1943372</v>
      </c>
      <c r="H28" s="43"/>
    </row>
    <row r="29" spans="1:8" s="10" customFormat="1" ht="15.75" x14ac:dyDescent="0.25">
      <c r="A29" s="11"/>
      <c r="B29" s="23"/>
      <c r="C29" s="13"/>
    </row>
    <row r="30" spans="1:8" s="10" customFormat="1" ht="15.75" x14ac:dyDescent="0.25">
      <c r="A30" s="11"/>
      <c r="B30" s="12" t="s">
        <v>23</v>
      </c>
      <c r="C30" s="34">
        <f>C28-C9-C11</f>
        <v>546791</v>
      </c>
    </row>
    <row r="31" spans="1:8" s="10" customFormat="1" ht="15.75" x14ac:dyDescent="0.25">
      <c r="A31" s="11"/>
      <c r="B31" s="12" t="s">
        <v>33</v>
      </c>
      <c r="C31" s="24">
        <v>1869</v>
      </c>
    </row>
    <row r="32" spans="1:8" s="10" customFormat="1" ht="15.75" x14ac:dyDescent="0.25">
      <c r="A32" s="11"/>
      <c r="B32" s="12" t="s">
        <v>20</v>
      </c>
      <c r="C32" s="13">
        <f>C30/C31</f>
        <v>292.55805243445695</v>
      </c>
    </row>
    <row r="33" spans="1:5" x14ac:dyDescent="0.3">
      <c r="A33" s="11"/>
      <c r="B33" s="25" t="s">
        <v>21</v>
      </c>
      <c r="C33" s="26">
        <f>C32/12</f>
        <v>24.379837702871413</v>
      </c>
      <c r="E33" s="10"/>
    </row>
    <row r="34" spans="1:5" x14ac:dyDescent="0.3">
      <c r="A34" s="11"/>
      <c r="B34" s="23"/>
      <c r="C34" s="13"/>
    </row>
    <row r="35" spans="1:5" ht="19.5" thickBot="1" x14ac:dyDescent="0.35">
      <c r="A35" s="20"/>
      <c r="B35" s="27"/>
      <c r="C35" s="28"/>
    </row>
    <row r="36" spans="1:5" ht="6.75" customHeight="1" x14ac:dyDescent="0.3">
      <c r="B36" s="29"/>
      <c r="C36" s="30"/>
    </row>
    <row r="37" spans="1:5" ht="15.75" customHeight="1" x14ac:dyDescent="0.3">
      <c r="A37" s="31"/>
      <c r="B37" s="31"/>
      <c r="C37" s="31"/>
      <c r="D37" s="31"/>
    </row>
    <row r="39" spans="1:5" s="10" customFormat="1" ht="15.75" x14ac:dyDescent="0.25">
      <c r="A39" s="10" t="s">
        <v>24</v>
      </c>
      <c r="B39" s="32"/>
      <c r="C39" s="10" t="s">
        <v>29</v>
      </c>
    </row>
    <row r="40" spans="1:5" x14ac:dyDescent="0.3">
      <c r="B40" s="37" t="s">
        <v>25</v>
      </c>
      <c r="C40" s="37" t="s">
        <v>26</v>
      </c>
    </row>
  </sheetData>
  <mergeCells count="1">
    <mergeCell ref="A4:C4"/>
  </mergeCells>
  <printOptions horizontalCentered="1"/>
  <pageMargins left="0.74803149606299213" right="0.74803149606299213" top="0.78740157480314965" bottom="0.59055118110236227" header="0" footer="0"/>
  <pageSetup paperSize="9" scale="71" orientation="landscape" r:id="rId1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Tame</vt:lpstr>
      <vt:lpstr>Tame!Print_Area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Sarmīte Mūze</dc:creator>
  <cp:lastModifiedBy>Liga Strode</cp:lastModifiedBy>
  <cp:lastPrinted>2022-09-01T10:55:18Z</cp:lastPrinted>
  <dcterms:created xsi:type="dcterms:W3CDTF">2017-01-06T09:03:22Z</dcterms:created>
  <dcterms:modified xsi:type="dcterms:W3CDTF">2023-02-03T12:47:15Z</dcterms:modified>
</cp:coreProperties>
</file>