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ilgore\Desktop\"/>
    </mc:Choice>
  </mc:AlternateContent>
  <bookViews>
    <workbookView xWindow="0" yWindow="0" windowWidth="28800" windowHeight="12420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C28" i="1"/>
  <c r="C26" i="1" s="1"/>
  <c r="C25" i="1"/>
  <c r="C22" i="1" s="1"/>
  <c r="C31" i="1" s="1"/>
  <c r="C32" i="1" s="1"/>
  <c r="C24" i="1"/>
  <c r="C18" i="1"/>
  <c r="C17" i="1"/>
  <c r="C16" i="1"/>
  <c r="C15" i="1"/>
  <c r="C14" i="1"/>
  <c r="C13" i="1" s="1"/>
  <c r="C12" i="1"/>
  <c r="C11" i="1"/>
  <c r="C10" i="1"/>
  <c r="C9" i="1"/>
  <c r="C8" i="1"/>
  <c r="C7" i="1"/>
  <c r="C19" i="1" s="1"/>
  <c r="C34" i="1" l="1"/>
  <c r="C37" i="1" l="1"/>
  <c r="C35" i="1"/>
  <c r="C39" i="1" l="1"/>
  <c r="C38" i="1"/>
</calcChain>
</file>

<file path=xl/sharedStrings.xml><?xml version="1.0" encoding="utf-8"?>
<sst xmlns="http://schemas.openxmlformats.org/spreadsheetml/2006/main" count="37" uniqueCount="33">
  <si>
    <t>Maksas pakalpojuma izcenojuma aprēķins</t>
  </si>
  <si>
    <t>Ādažu Bērnu un jaunatnes sporta skolai</t>
  </si>
  <si>
    <t>Izdevumu klasifikācijas kods</t>
  </si>
  <si>
    <t>Rādītājs</t>
  </si>
  <si>
    <t>Izmaksu apjoms noteiktā laikposmā viena maksas pakalpojuma veida nodrošināšanai, EUR (uz 2020.gada fakta)</t>
  </si>
  <si>
    <t>Tiešās izmaksas (T izm)</t>
  </si>
  <si>
    <t>Atalgojums no pašvaldības budžeta līdzekļiem</t>
  </si>
  <si>
    <t>Darba devēja soc.apdrošināšanas iemaksas</t>
  </si>
  <si>
    <t>Komandējumi</t>
  </si>
  <si>
    <t>Pakalpojumi, t.sk.:</t>
  </si>
  <si>
    <t>Pasta, telefona un citi sakaru pakalpojumi</t>
  </si>
  <si>
    <t>Iestādes administratīvie izdevumi un ar iestādes darbības nodrošināšanu saistītie izdevumi</t>
  </si>
  <si>
    <t>Materiāli</t>
  </si>
  <si>
    <t xml:space="preserve">Biroja preces un inventārs </t>
  </si>
  <si>
    <t>Degviela</t>
  </si>
  <si>
    <t>Zāles, ķimikālijas, laboratorijas preces, medicīniskās ierīces, medicīniskie instrumenti, laboratorijas dzīvnieki un to uzturēšana</t>
  </si>
  <si>
    <t>Mācību līdzekļi un materiāli</t>
  </si>
  <si>
    <t>Pārējās preces</t>
  </si>
  <si>
    <t>Tiešās izmaksas kopā</t>
  </si>
  <si>
    <t>Netiešās izmaksas (N izm)</t>
  </si>
  <si>
    <t xml:space="preserve">Izdevumi par komunālajiem pakalpojumiem </t>
  </si>
  <si>
    <t>Remonta darbi un iestāžu uzturēšanas pakalpojumi</t>
  </si>
  <si>
    <t>Kurināmais un enerģētiskie materiāli</t>
  </si>
  <si>
    <t>Kārtējā remonta un iestāžu uzturēšanas materiāli</t>
  </si>
  <si>
    <t>Nolietojums</t>
  </si>
  <si>
    <t>Netiešās izmaksas (Nizm )</t>
  </si>
  <si>
    <t>Kopā:</t>
  </si>
  <si>
    <t>Maksas audzēkņu skaits (01.01.2021.):</t>
  </si>
  <si>
    <t>Kopējās  izmaksas 1 audzēknim (gadā):</t>
  </si>
  <si>
    <t>Kopējās  izmaksas 1 audzēknim (mēnesī):</t>
  </si>
  <si>
    <t>Prognozējamais līdzfinansējums (vecāku maksas) (gadā)</t>
  </si>
  <si>
    <t>Prognozējamais pašvaldības finansējums (gadā)</t>
  </si>
  <si>
    <t>Prognozētie ieņēmumi gadā (euro)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</si>
</sst>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5" formatCode="_-* #,##0_-;\-* #,##0_-;_-* &quot;-&quot;??_-;_-@_-"/>
  </numFmts>
  <fonts count="11" x14ac:knownFonts="1"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b/>
      <sz val="14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4"/>
      <color rgb="FFFFFFFF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165" fontId="3" fillId="0" borderId="0" xfId="1" applyNumberFormat="1" applyFont="1"/>
    <xf numFmtId="165" fontId="5" fillId="0" borderId="0" xfId="1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5" fontId="6" fillId="2" borderId="2" xfId="1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5" fontId="6" fillId="0" borderId="4" xfId="1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165" fontId="8" fillId="0" borderId="4" xfId="1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165" fontId="8" fillId="0" borderId="4" xfId="1" applyNumberFormat="1" applyFont="1" applyBorder="1" applyAlignment="1">
      <alignment horizontal="center"/>
    </xf>
    <xf numFmtId="0" fontId="9" fillId="0" borderId="3" xfId="0" applyFont="1" applyBorder="1" applyAlignment="1">
      <alignment horizontal="right" vertical="center"/>
    </xf>
    <xf numFmtId="0" fontId="9" fillId="0" borderId="4" xfId="0" applyFont="1" applyBorder="1" applyAlignment="1">
      <alignment horizontal="left" vertical="center"/>
    </xf>
    <xf numFmtId="165" fontId="10" fillId="0" borderId="4" xfId="1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65" fontId="8" fillId="3" borderId="4" xfId="1" applyNumberFormat="1" applyFont="1" applyFill="1" applyBorder="1" applyAlignment="1">
      <alignment horizontal="center" vertical="center"/>
    </xf>
    <xf numFmtId="0" fontId="3" fillId="0" borderId="4" xfId="0" applyFont="1" applyBorder="1"/>
    <xf numFmtId="165" fontId="3" fillId="0" borderId="4" xfId="1" applyNumberFormat="1" applyFont="1" applyBorder="1"/>
    <xf numFmtId="0" fontId="6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right" vertical="center"/>
    </xf>
    <xf numFmtId="0" fontId="7" fillId="2" borderId="3" xfId="0" applyFont="1" applyFill="1" applyBorder="1" applyAlignment="1">
      <alignment horizontal="center" vertical="center"/>
    </xf>
    <xf numFmtId="165" fontId="8" fillId="2" borderId="4" xfId="1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65" fontId="3" fillId="2" borderId="4" xfId="1" applyNumberFormat="1" applyFont="1" applyFill="1" applyBorder="1"/>
    <xf numFmtId="0" fontId="6" fillId="4" borderId="5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165" fontId="8" fillId="4" borderId="4" xfId="1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165" fontId="10" fillId="4" borderId="4" xfId="1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lgore/Downloads/AKT_Maks_pak_izcenojuma_aprekins_Sporta_skola_uz2020_fak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me"/>
      <sheetName val="0965_2020"/>
      <sheetName val="0812_2020"/>
      <sheetName val="zāļu noslogojums_aktual)"/>
    </sheetNames>
    <sheetDataSet>
      <sheetData sheetId="0"/>
      <sheetData sheetId="1">
        <row r="34">
          <cell r="D34">
            <v>110111.12</v>
          </cell>
        </row>
        <row r="41">
          <cell r="D41">
            <v>24655.88</v>
          </cell>
        </row>
        <row r="47">
          <cell r="D47">
            <v>1023.5</v>
          </cell>
        </row>
        <row r="54">
          <cell r="D54">
            <v>572.83000000000004</v>
          </cell>
        </row>
        <row r="55">
          <cell r="D55">
            <v>64254.92</v>
          </cell>
        </row>
        <row r="63">
          <cell r="D63">
            <v>9308.01</v>
          </cell>
        </row>
        <row r="66">
          <cell r="D66">
            <v>973.58</v>
          </cell>
        </row>
        <row r="68">
          <cell r="D68">
            <v>1009.23</v>
          </cell>
        </row>
        <row r="70">
          <cell r="D70">
            <v>294.64999999999998</v>
          </cell>
        </row>
        <row r="71">
          <cell r="D71">
            <v>0</v>
          </cell>
        </row>
        <row r="72">
          <cell r="D72">
            <v>1975.4</v>
          </cell>
        </row>
        <row r="102">
          <cell r="D102">
            <v>6026.9273268398265</v>
          </cell>
        </row>
        <row r="107">
          <cell r="D107">
            <v>7231.6519480519491</v>
          </cell>
        </row>
        <row r="109">
          <cell r="D109">
            <v>13448.283376623378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abSelected="1" topLeftCell="A16" workbookViewId="0">
      <selection activeCell="G8" sqref="G8"/>
    </sheetView>
  </sheetViews>
  <sheetFormatPr defaultRowHeight="15.75" x14ac:dyDescent="0.25"/>
  <cols>
    <col min="1" max="1" width="26.5" customWidth="1"/>
    <col min="2" max="2" width="21.5" customWidth="1"/>
    <col min="3" max="3" width="34.625" customWidth="1"/>
  </cols>
  <sheetData>
    <row r="1" spans="1:3" ht="18.75" x14ac:dyDescent="0.25">
      <c r="A1" s="1" t="s">
        <v>0</v>
      </c>
      <c r="B1" s="1"/>
      <c r="C1" s="1"/>
    </row>
    <row r="2" spans="1:3" ht="18.75" x14ac:dyDescent="0.3">
      <c r="A2" s="2"/>
      <c r="B2" s="3" t="s">
        <v>1</v>
      </c>
      <c r="C2" s="4"/>
    </row>
    <row r="3" spans="1:3" ht="18.75" x14ac:dyDescent="0.25">
      <c r="A3" s="2"/>
      <c r="B3" s="2"/>
      <c r="C3" s="5">
        <v>0.70280399999999998</v>
      </c>
    </row>
    <row r="4" spans="1:3" ht="16.5" thickBot="1" x14ac:dyDescent="0.3">
      <c r="A4" s="2"/>
      <c r="B4" s="2"/>
      <c r="C4" s="4"/>
    </row>
    <row r="5" spans="1:3" ht="66" customHeight="1" thickBot="1" x14ac:dyDescent="0.3">
      <c r="A5" s="6" t="s">
        <v>2</v>
      </c>
      <c r="B5" s="7" t="s">
        <v>3</v>
      </c>
      <c r="C5" s="8" t="s">
        <v>4</v>
      </c>
    </row>
    <row r="6" spans="1:3" ht="35.25" customHeight="1" thickBot="1" x14ac:dyDescent="0.3">
      <c r="A6" s="9"/>
      <c r="B6" s="10" t="s">
        <v>5</v>
      </c>
      <c r="C6" s="11"/>
    </row>
    <row r="7" spans="1:3" ht="43.5" customHeight="1" thickBot="1" x14ac:dyDescent="0.3">
      <c r="A7" s="12">
        <v>1100</v>
      </c>
      <c r="B7" s="13" t="s">
        <v>6</v>
      </c>
      <c r="C7" s="14">
        <f>'[1]0965_2020'!D34</f>
        <v>110111.12</v>
      </c>
    </row>
    <row r="8" spans="1:3" ht="48.75" customHeight="1" thickBot="1" x14ac:dyDescent="0.3">
      <c r="A8" s="12">
        <v>1200</v>
      </c>
      <c r="B8" s="13" t="s">
        <v>7</v>
      </c>
      <c r="C8" s="14">
        <f>'[1]0965_2020'!D41</f>
        <v>24655.88</v>
      </c>
    </row>
    <row r="9" spans="1:3" ht="16.5" thickBot="1" x14ac:dyDescent="0.3">
      <c r="A9" s="12">
        <v>2100</v>
      </c>
      <c r="B9" s="15" t="s">
        <v>8</v>
      </c>
      <c r="C9" s="14">
        <f>'[1]0965_2020'!D47</f>
        <v>1023.5</v>
      </c>
    </row>
    <row r="10" spans="1:3" ht="16.5" thickBot="1" x14ac:dyDescent="0.3">
      <c r="A10" s="12">
        <v>2200</v>
      </c>
      <c r="B10" s="15" t="s">
        <v>9</v>
      </c>
      <c r="C10" s="16">
        <f>SUM(C11:C12)</f>
        <v>64827.75</v>
      </c>
    </row>
    <row r="11" spans="1:3" ht="16.5" thickBot="1" x14ac:dyDescent="0.3">
      <c r="A11" s="17">
        <v>2210</v>
      </c>
      <c r="B11" s="18" t="s">
        <v>10</v>
      </c>
      <c r="C11" s="19">
        <f>'[1]0965_2020'!D54</f>
        <v>572.83000000000004</v>
      </c>
    </row>
    <row r="12" spans="1:3" ht="81" customHeight="1" thickBot="1" x14ac:dyDescent="0.3">
      <c r="A12" s="17">
        <v>2230</v>
      </c>
      <c r="B12" s="20" t="s">
        <v>11</v>
      </c>
      <c r="C12" s="19">
        <f>'[1]0965_2020'!D55</f>
        <v>64254.92</v>
      </c>
    </row>
    <row r="13" spans="1:3" ht="16.5" thickBot="1" x14ac:dyDescent="0.3">
      <c r="A13" s="12">
        <v>2300</v>
      </c>
      <c r="B13" s="15" t="s">
        <v>12</v>
      </c>
      <c r="C13" s="14">
        <f>SUM(C14:C18)</f>
        <v>13266.22</v>
      </c>
    </row>
    <row r="14" spans="1:3" ht="16.5" thickBot="1" x14ac:dyDescent="0.3">
      <c r="A14" s="17">
        <v>2310</v>
      </c>
      <c r="B14" s="18" t="s">
        <v>13</v>
      </c>
      <c r="C14" s="19">
        <f>'[1]0965_2020'!D63</f>
        <v>9308.01</v>
      </c>
    </row>
    <row r="15" spans="1:3" ht="16.5" thickBot="1" x14ac:dyDescent="0.3">
      <c r="A15" s="17">
        <v>2320</v>
      </c>
      <c r="B15" s="18" t="s">
        <v>14</v>
      </c>
      <c r="C15" s="19">
        <f>'[1]0965_2020'!D66</f>
        <v>973.58</v>
      </c>
    </row>
    <row r="16" spans="1:3" ht="105" customHeight="1" thickBot="1" x14ac:dyDescent="0.3">
      <c r="A16" s="17">
        <v>2340</v>
      </c>
      <c r="B16" s="20" t="s">
        <v>15</v>
      </c>
      <c r="C16" s="19">
        <f>'[1]0965_2020'!D68</f>
        <v>1009.23</v>
      </c>
    </row>
    <row r="17" spans="1:3" ht="16.5" thickBot="1" x14ac:dyDescent="0.3">
      <c r="A17" s="17">
        <v>2370</v>
      </c>
      <c r="B17" s="18" t="s">
        <v>16</v>
      </c>
      <c r="C17" s="19">
        <f>'[1]0965_2020'!D71</f>
        <v>0</v>
      </c>
    </row>
    <row r="18" spans="1:3" ht="16.5" thickBot="1" x14ac:dyDescent="0.3">
      <c r="A18" s="17">
        <v>2390</v>
      </c>
      <c r="B18" s="18" t="s">
        <v>17</v>
      </c>
      <c r="C18" s="19">
        <f>'[1]0965_2020'!D72</f>
        <v>1975.4</v>
      </c>
    </row>
    <row r="19" spans="1:3" ht="16.5" thickBot="1" x14ac:dyDescent="0.3">
      <c r="A19" s="21"/>
      <c r="B19" s="22" t="s">
        <v>18</v>
      </c>
      <c r="C19" s="23">
        <f>C7+C8+C9+C10+C13</f>
        <v>213884.47</v>
      </c>
    </row>
    <row r="20" spans="1:3" ht="16.5" thickBot="1" x14ac:dyDescent="0.3">
      <c r="A20" s="17"/>
      <c r="B20" s="24"/>
      <c r="C20" s="25"/>
    </row>
    <row r="21" spans="1:3" ht="16.5" thickBot="1" x14ac:dyDescent="0.3">
      <c r="A21" s="17"/>
      <c r="B21" s="26" t="s">
        <v>19</v>
      </c>
      <c r="C21" s="19">
        <v>0</v>
      </c>
    </row>
    <row r="22" spans="1:3" ht="16.5" thickBot="1" x14ac:dyDescent="0.3">
      <c r="A22" s="12">
        <v>2200</v>
      </c>
      <c r="B22" s="15" t="s">
        <v>9</v>
      </c>
      <c r="C22" s="16">
        <f>SUM(C23:C25)</f>
        <v>19475.210703463206</v>
      </c>
    </row>
    <row r="23" spans="1:3" ht="16.5" thickBot="1" x14ac:dyDescent="0.3">
      <c r="A23" s="17">
        <v>2210</v>
      </c>
      <c r="B23" s="18" t="s">
        <v>10</v>
      </c>
      <c r="C23" s="19">
        <v>0</v>
      </c>
    </row>
    <row r="24" spans="1:3" ht="53.25" customHeight="1" thickBot="1" x14ac:dyDescent="0.3">
      <c r="A24" s="17">
        <v>2220</v>
      </c>
      <c r="B24" s="20" t="s">
        <v>20</v>
      </c>
      <c r="C24" s="19">
        <f>'[1]0965_2020'!D102</f>
        <v>6026.9273268398265</v>
      </c>
    </row>
    <row r="25" spans="1:3" ht="16.5" thickBot="1" x14ac:dyDescent="0.3">
      <c r="A25" s="27">
        <v>2240</v>
      </c>
      <c r="B25" s="18" t="s">
        <v>21</v>
      </c>
      <c r="C25" s="19">
        <f>'[1]0965_2020'!D109</f>
        <v>13448.283376623378</v>
      </c>
    </row>
    <row r="26" spans="1:3" ht="16.5" thickBot="1" x14ac:dyDescent="0.3">
      <c r="A26" s="12">
        <v>2300</v>
      </c>
      <c r="B26" s="15" t="s">
        <v>12</v>
      </c>
      <c r="C26" s="14">
        <f>SUM(C27:C29)</f>
        <v>7526.3019480519488</v>
      </c>
    </row>
    <row r="27" spans="1:3" ht="16.5" thickBot="1" x14ac:dyDescent="0.3">
      <c r="A27" s="17">
        <v>2310</v>
      </c>
      <c r="B27" s="18" t="s">
        <v>13</v>
      </c>
      <c r="C27" s="19">
        <v>0</v>
      </c>
    </row>
    <row r="28" spans="1:3" ht="16.5" thickBot="1" x14ac:dyDescent="0.3">
      <c r="A28" s="17">
        <v>2320</v>
      </c>
      <c r="B28" s="18" t="s">
        <v>22</v>
      </c>
      <c r="C28" s="19">
        <f>'[1]0965_2020'!D107</f>
        <v>7231.6519480519491</v>
      </c>
    </row>
    <row r="29" spans="1:3" ht="16.5" thickBot="1" x14ac:dyDescent="0.3">
      <c r="A29" s="17">
        <v>2350</v>
      </c>
      <c r="B29" s="18" t="s">
        <v>23</v>
      </c>
      <c r="C29" s="19">
        <f>'[1]0965_2020'!D70</f>
        <v>294.64999999999998</v>
      </c>
    </row>
    <row r="30" spans="1:3" ht="16.5" thickBot="1" x14ac:dyDescent="0.3">
      <c r="A30" s="12"/>
      <c r="B30" s="15" t="s">
        <v>24</v>
      </c>
      <c r="C30" s="14">
        <v>3929.88</v>
      </c>
    </row>
    <row r="31" spans="1:3" ht="16.5" thickBot="1" x14ac:dyDescent="0.3">
      <c r="A31" s="28"/>
      <c r="B31" s="22" t="s">
        <v>25</v>
      </c>
      <c r="C31" s="29">
        <f>C22+C26+C30</f>
        <v>30931.392651515158</v>
      </c>
    </row>
    <row r="32" spans="1:3" ht="16.5" thickBot="1" x14ac:dyDescent="0.3">
      <c r="A32" s="28"/>
      <c r="B32" s="22" t="s">
        <v>26</v>
      </c>
      <c r="C32" s="23">
        <f>C31+C19</f>
        <v>244815.86265151517</v>
      </c>
    </row>
    <row r="33" spans="1:3" ht="16.5" thickBot="1" x14ac:dyDescent="0.3">
      <c r="A33" s="33" t="s">
        <v>27</v>
      </c>
      <c r="B33" s="34"/>
      <c r="C33" s="35">
        <v>495</v>
      </c>
    </row>
    <row r="34" spans="1:3" ht="16.5" thickBot="1" x14ac:dyDescent="0.3">
      <c r="A34" s="36" t="s">
        <v>28</v>
      </c>
      <c r="B34" s="37"/>
      <c r="C34" s="38">
        <f>ROUND(C32/C33,0)</f>
        <v>495</v>
      </c>
    </row>
    <row r="35" spans="1:3" ht="16.5" thickBot="1" x14ac:dyDescent="0.3">
      <c r="A35" s="36" t="s">
        <v>29</v>
      </c>
      <c r="B35" s="37"/>
      <c r="C35" s="38">
        <f>C34/10</f>
        <v>49.5</v>
      </c>
    </row>
    <row r="36" spans="1:3" ht="16.5" thickBot="1" x14ac:dyDescent="0.3">
      <c r="A36" s="39"/>
      <c r="B36" s="40"/>
      <c r="C36" s="38"/>
    </row>
    <row r="37" spans="1:3" ht="16.5" thickBot="1" x14ac:dyDescent="0.3">
      <c r="A37" s="41" t="s">
        <v>30</v>
      </c>
      <c r="B37" s="42"/>
      <c r="C37" s="38">
        <f>20*C34*10</f>
        <v>99000</v>
      </c>
    </row>
    <row r="38" spans="1:3" ht="16.5" thickBot="1" x14ac:dyDescent="0.3">
      <c r="A38" s="41" t="s">
        <v>31</v>
      </c>
      <c r="B38" s="42"/>
      <c r="C38" s="38">
        <f>C32-C37</f>
        <v>145815.86265151517</v>
      </c>
    </row>
    <row r="39" spans="1:3" ht="16.5" thickBot="1" x14ac:dyDescent="0.3">
      <c r="A39" s="30" t="s">
        <v>32</v>
      </c>
      <c r="B39" s="31"/>
      <c r="C39" s="32">
        <f>C37</f>
        <v>99000</v>
      </c>
    </row>
  </sheetData>
  <mergeCells count="7">
    <mergeCell ref="A39:B39"/>
    <mergeCell ref="A1:C1"/>
    <mergeCell ref="A33:B33"/>
    <mergeCell ref="A34:B34"/>
    <mergeCell ref="A35:B35"/>
    <mergeCell ref="A37:B37"/>
    <mergeCell ref="A38:B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Kilgore</dc:creator>
  <cp:lastModifiedBy>Kilgore</cp:lastModifiedBy>
  <dcterms:created xsi:type="dcterms:W3CDTF">2021-07-28T05:51:09Z</dcterms:created>
  <dcterms:modified xsi:type="dcterms:W3CDTF">2021-07-28T05:52:44Z</dcterms:modified>
</cp:coreProperties>
</file>